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skacastkvp-my.sharepoint.com/personal/viera_haberova_mckvp_sk/Documents/Pracovná plocha/Rozpočty mestskej časti/Rozpocet 2021/"/>
    </mc:Choice>
  </mc:AlternateContent>
  <xr:revisionPtr revIDLastSave="56" documentId="8_{FB2FB62F-3D8C-4C19-8A41-E8D6CC6AC09D}" xr6:coauthVersionLast="46" xr6:coauthVersionMax="46" xr10:uidLastSave="{76B352E3-2792-4A5F-ADD2-F4B3F0AD32BB}"/>
  <bookViews>
    <workbookView xWindow="-108" yWindow="-108" windowWidth="23256" windowHeight="12576" xr2:uid="{085F7857-9495-4DDE-9DA7-A6EF484FDD1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1" l="1"/>
  <c r="F224" i="1"/>
  <c r="F226" i="1"/>
  <c r="F534" i="1" l="1"/>
  <c r="F532" i="1"/>
  <c r="F530" i="1"/>
  <c r="F527" i="1"/>
  <c r="F524" i="1"/>
  <c r="F523" i="1" s="1"/>
  <c r="F522" i="1" s="1"/>
  <c r="F519" i="1"/>
  <c r="F518" i="1" s="1"/>
  <c r="F516" i="1"/>
  <c r="F515" i="1" s="1"/>
  <c r="F513" i="1"/>
  <c r="F509" i="1"/>
  <c r="F508" i="1"/>
  <c r="F506" i="1"/>
  <c r="F505" i="1" s="1"/>
  <c r="F502" i="1"/>
  <c r="F501" i="1" s="1"/>
  <c r="F498" i="1"/>
  <c r="F492" i="1" s="1"/>
  <c r="F493" i="1"/>
  <c r="F484" i="1"/>
  <c r="F481" i="1"/>
  <c r="F480" i="1"/>
  <c r="F477" i="1"/>
  <c r="F476" i="1" s="1"/>
  <c r="F467" i="1" s="1"/>
  <c r="F468" i="1"/>
  <c r="F465" i="1"/>
  <c r="F464" i="1" s="1"/>
  <c r="F443" i="1" s="1"/>
  <c r="F462" i="1"/>
  <c r="F460" i="1"/>
  <c r="F457" i="1"/>
  <c r="F456" i="1" s="1"/>
  <c r="F448" i="1"/>
  <c r="F444" i="1"/>
  <c r="F440" i="1"/>
  <c r="F439" i="1" s="1"/>
  <c r="F430" i="1" s="1"/>
  <c r="F431" i="1"/>
  <c r="F427" i="1"/>
  <c r="F426" i="1" s="1"/>
  <c r="F423" i="1"/>
  <c r="F420" i="1"/>
  <c r="F417" i="1"/>
  <c r="F412" i="1"/>
  <c r="F409" i="1" s="1"/>
  <c r="F410" i="1"/>
  <c r="F401" i="1"/>
  <c r="F393" i="1"/>
  <c r="F385" i="1" s="1"/>
  <c r="F384" i="1" s="1"/>
  <c r="F386" i="1"/>
  <c r="F377" i="1"/>
  <c r="F354" i="1" s="1"/>
  <c r="F374" i="1"/>
  <c r="F370" i="1"/>
  <c r="F367" i="1"/>
  <c r="F363" i="1" s="1"/>
  <c r="F364" i="1"/>
  <c r="F355" i="1"/>
  <c r="F352" i="1"/>
  <c r="F349" i="1"/>
  <c r="F341" i="1"/>
  <c r="F333" i="1"/>
  <c r="F330" i="1"/>
  <c r="F327" i="1"/>
  <c r="F323" i="1"/>
  <c r="F315" i="1"/>
  <c r="F307" i="1"/>
  <c r="F303" i="1"/>
  <c r="F300" i="1"/>
  <c r="F296" i="1"/>
  <c r="F288" i="1"/>
  <c r="F275" i="1" s="1"/>
  <c r="F280" i="1"/>
  <c r="F276" i="1"/>
  <c r="F273" i="1"/>
  <c r="F268" i="1"/>
  <c r="F259" i="1"/>
  <c r="F250" i="1"/>
  <c r="F247" i="1"/>
  <c r="F243" i="1"/>
  <c r="F242" i="1" s="1"/>
  <c r="F240" i="1"/>
  <c r="F236" i="1" s="1"/>
  <c r="F237" i="1"/>
  <c r="F233" i="1"/>
  <c r="F232" i="1" s="1"/>
  <c r="F229" i="1"/>
  <c r="F222" i="1"/>
  <c r="F210" i="1"/>
  <c r="F203" i="1"/>
  <c r="F199" i="1"/>
  <c r="F188" i="1"/>
  <c r="F182" i="1"/>
  <c r="F180" i="1"/>
  <c r="F170" i="1"/>
  <c r="F165" i="1"/>
  <c r="F161" i="1"/>
  <c r="F160" i="1" s="1"/>
  <c r="F153" i="1"/>
  <c r="F152" i="1" s="1"/>
  <c r="F130" i="1"/>
  <c r="F127" i="1"/>
  <c r="F120" i="1"/>
  <c r="F115" i="1"/>
  <c r="F95" i="1"/>
  <c r="F86" i="1"/>
  <c r="F84" i="1"/>
  <c r="F74" i="1"/>
  <c r="F65" i="1"/>
  <c r="F55" i="1"/>
  <c r="F49" i="1"/>
  <c r="F47" i="1" s="1"/>
  <c r="F40" i="1"/>
  <c r="F38" i="1"/>
  <c r="F39" i="1" s="1"/>
  <c r="F34" i="1"/>
  <c r="F35" i="1" s="1"/>
  <c r="F483" i="1" l="1"/>
  <c r="F416" i="1"/>
  <c r="F415" i="1" s="1"/>
  <c r="F302" i="1"/>
  <c r="F329" i="1"/>
  <c r="F400" i="1"/>
  <c r="F246" i="1"/>
  <c r="F529" i="1"/>
  <c r="F526" i="1" s="1"/>
  <c r="F245" i="1"/>
  <c r="F179" i="1"/>
  <c r="F164" i="1" s="1"/>
  <c r="F83" i="1"/>
  <c r="F54" i="1"/>
  <c r="F399" i="1"/>
  <c r="F512" i="1"/>
  <c r="F46" i="1" l="1"/>
  <c r="F44" i="1"/>
  <c r="F42" i="1" s="1"/>
</calcChain>
</file>

<file path=xl/sharedStrings.xml><?xml version="1.0" encoding="utf-8"?>
<sst xmlns="http://schemas.openxmlformats.org/spreadsheetml/2006/main" count="668" uniqueCount="287">
  <si>
    <t>Mestská časť Košice - Sídlisko KVP, Trieda KVP č. 1, 040 23  Košice</t>
  </si>
  <si>
    <t xml:space="preserve">                     Návrh na rozpočet na rok 2021</t>
  </si>
  <si>
    <t xml:space="preserve">funkčná </t>
  </si>
  <si>
    <t>kód</t>
  </si>
  <si>
    <t>Návrh rozpočtu na rok 2021</t>
  </si>
  <si>
    <t>klasifikácia</t>
  </si>
  <si>
    <t>položka</t>
  </si>
  <si>
    <t xml:space="preserve">podpoložka </t>
  </si>
  <si>
    <t>zdroja</t>
  </si>
  <si>
    <t>text</t>
  </si>
  <si>
    <t>Príjmy</t>
  </si>
  <si>
    <t xml:space="preserve">Výnos dane z príjmov 23 490x54,50  </t>
  </si>
  <si>
    <t>Podielová daň za psa</t>
  </si>
  <si>
    <t>Príjmy z prenajatých pozemkov</t>
  </si>
  <si>
    <t>Príjmy z prenajatých budov, priestorov ... poplatky trhové, z prenájmu PS KVP</t>
  </si>
  <si>
    <t>Pokuty, penále</t>
  </si>
  <si>
    <t>Náhodný predaj služieb - reklama v KVaPke, známky pre psov, príjem za elektrickú energiu</t>
  </si>
  <si>
    <t>Za stravné</t>
  </si>
  <si>
    <t>Úroky</t>
  </si>
  <si>
    <t>Z náhrad z poistného plnenia</t>
  </si>
  <si>
    <t>Z výťažkov z lotérií a iných podobných hier</t>
  </si>
  <si>
    <t>Z dobropisov</t>
  </si>
  <si>
    <t>Z vratiek</t>
  </si>
  <si>
    <t>Z refundácie</t>
  </si>
  <si>
    <t>Iné príjmy</t>
  </si>
  <si>
    <t>72h</t>
  </si>
  <si>
    <t>Projekty z ÚPSVaR</t>
  </si>
  <si>
    <t>Sčítanie obyvateľov - transfer zo Štatist. úradu SR</t>
  </si>
  <si>
    <t>11H</t>
  </si>
  <si>
    <t>Z rozpočtu mesta na stravovanie dôchodcov                                     (7 000,- € a na projekty 50 000,- €)</t>
  </si>
  <si>
    <t>Z rozpočtu mesta na krytie výdavkov za mestské testovanie COVID-19</t>
  </si>
  <si>
    <t>REGOB</t>
  </si>
  <si>
    <t>72c</t>
  </si>
  <si>
    <t>Intereg I.</t>
  </si>
  <si>
    <t>Intereg II.</t>
  </si>
  <si>
    <t>Príjmy bežné celkom:</t>
  </si>
  <si>
    <t>Príjmy celkom:</t>
  </si>
  <si>
    <t>131K</t>
  </si>
  <si>
    <t>Prostriedky z predchádzajúcich rokov - sčítanie domov</t>
  </si>
  <si>
    <t>Prostriedky z predchádzajúcich rokov - projekt č. 108 z ÚPSVaR SR</t>
  </si>
  <si>
    <t>Prostriedky z predchádzajúcich rokov celkom</t>
  </si>
  <si>
    <t>Príjmy z ostatných finančných operácií</t>
  </si>
  <si>
    <t>Finančné operácie príjmové:</t>
  </si>
  <si>
    <t>Výdavky celkom:</t>
  </si>
  <si>
    <t>Výdavky - bežné celkom:</t>
  </si>
  <si>
    <t>01.1.1</t>
  </si>
  <si>
    <t>41,111,    72a, 11H, 131K</t>
  </si>
  <si>
    <t>Výkonné a zákonodárne orgány</t>
  </si>
  <si>
    <t>41, 111</t>
  </si>
  <si>
    <t>Mzdy, platy, služobné príjmy a OOV</t>
  </si>
  <si>
    <t>Tarifný plat, osobný plat ...</t>
  </si>
  <si>
    <t>Osobný príplatok</t>
  </si>
  <si>
    <t>Ostatné príplatky okrem osobných príplatkov</t>
  </si>
  <si>
    <t>Odmeny</t>
  </si>
  <si>
    <t>41, 111, 131K</t>
  </si>
  <si>
    <t>Poistné a príspevok do poisťovní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</si>
  <si>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</si>
  <si>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</si>
  <si>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</si>
  <si>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</si>
  <si>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</si>
  <si>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</si>
  <si>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</si>
  <si>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</si>
  <si>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</si>
  <si>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41, 111, 72h, 11H, 131K</t>
  </si>
  <si>
    <t>Tovary a služby celkom</t>
  </si>
  <si>
    <t>Cestovné náhrady</t>
  </si>
  <si>
    <t>Tuzemské</t>
  </si>
  <si>
    <t>Energie, voda a komunikácie</t>
  </si>
  <si>
    <t>Energie</t>
  </si>
  <si>
    <t>Energie - Celoplošné testovanie COVID-19</t>
  </si>
  <si>
    <t>Vodné, stočné</t>
  </si>
  <si>
    <t>Vodné, stočné - Celoplošné testovanie COVID-19</t>
  </si>
  <si>
    <t>Poštové služby</t>
  </si>
  <si>
    <t>Poštové služby -  sčítanie domov a bytov</t>
  </si>
  <si>
    <t>Komunikačná infraštruktúra</t>
  </si>
  <si>
    <t>Telekomunikačné služby</t>
  </si>
  <si>
    <t>Materiál</t>
  </si>
  <si>
    <t>Interiérové vybavenie (kancelársky nábytok, zariadenie kuchyniek)</t>
  </si>
  <si>
    <t>Nábytok - stoličky sčítanie domov a bytov</t>
  </si>
  <si>
    <t>Výpočtová technika</t>
  </si>
  <si>
    <t>Výpočtová technika -  sčítanie domov a bytov</t>
  </si>
  <si>
    <t>Telekomunikačná technika</t>
  </si>
  <si>
    <t>Nákup hasiacich prístrojov s príslušenstvom, čističky vzduchu, mikrovlnka a pod</t>
  </si>
  <si>
    <t>Všeobecný materiál - kancel. a čistiace prostriedky</t>
  </si>
  <si>
    <t>Čistiace a dezinf. prostr. - Celoplošné test. COVID-19</t>
  </si>
  <si>
    <t>Kancelársky materiál - sčítanie domov a bytov</t>
  </si>
  <si>
    <t>tonery</t>
  </si>
  <si>
    <t>tonery -  sčítanie domov a bytov</t>
  </si>
  <si>
    <t>Špeciálny materiál</t>
  </si>
  <si>
    <t>Knihy, časopisy, noviny ...</t>
  </si>
  <si>
    <t>Pracovné odevy, obuv a pracovné pomôcky</t>
  </si>
  <si>
    <t>OOPP - Celoplošné testovanie COVID-19</t>
  </si>
  <si>
    <t>Softvér</t>
  </si>
  <si>
    <t>Reprezentačné - ceny, dary, propagačné materiály</t>
  </si>
  <si>
    <t>Reprezentačné</t>
  </si>
  <si>
    <t>Reprezentačné - Celoplošné testovanie COVID-19</t>
  </si>
  <si>
    <t>Dopravné</t>
  </si>
  <si>
    <t>Palivo, mazivá, oleje, špeciálne kvapaliny</t>
  </si>
  <si>
    <t>Servis, údržba, opravy (nové pneu 1050,- + 350 ost.)</t>
  </si>
  <si>
    <t>Poistenie motorových vozidiel</t>
  </si>
  <si>
    <t>Karty, známky, poplatky</t>
  </si>
  <si>
    <t>Rutinná a štandardná údržba</t>
  </si>
  <si>
    <t>výpočtovej techniky</t>
  </si>
  <si>
    <t>telekomunikačnej techniky</t>
  </si>
  <si>
    <t>prevádzkových strojov, prístrojov ...</t>
  </si>
  <si>
    <t>špeciálnych strojov ... poplachový systém</t>
  </si>
  <si>
    <t>budov, objektov a ich častí</t>
  </si>
  <si>
    <t>softvéru, chatbot</t>
  </si>
  <si>
    <t>Nájomné za nájom</t>
  </si>
  <si>
    <t>komunikačnej infraštruktúry</t>
  </si>
  <si>
    <t>Služby</t>
  </si>
  <si>
    <t>Podujatia oddelenia stratégie a rozvoja</t>
  </si>
  <si>
    <t>Propagácia, inzercia, reklama, participatívny rozp.</t>
  </si>
  <si>
    <t>Všeobecné služby výstupy z tlačiarne, vizitky, citylighty a pod.</t>
  </si>
  <si>
    <t>Všeobecné služby - Celoplošné testovanie COVID-19</t>
  </si>
  <si>
    <t>Špeciálne služby pzs 400, revízie HP 1800, ochrana objektov 160</t>
  </si>
  <si>
    <t>Náhrady</t>
  </si>
  <si>
    <t>Náhrady - Celoplošné testovanie COVID-19</t>
  </si>
  <si>
    <t>Náhrada mzdy a platu</t>
  </si>
  <si>
    <t xml:space="preserve">Štúdie - ideové </t>
  </si>
  <si>
    <t>Poplatky a odvody</t>
  </si>
  <si>
    <t>Stravovanie 35x(248-15 D=233) 233x2,30 (80%)</t>
  </si>
  <si>
    <t>Stravovanie - Celoplošné testovanie COVID-19</t>
  </si>
  <si>
    <t>Prídel do sociálneho fondu</t>
  </si>
  <si>
    <t>Refundácie</t>
  </si>
  <si>
    <t>Odmeny a príspevky - poslanci</t>
  </si>
  <si>
    <t>Odmeny zamestnancov mimo pracovného pomeru</t>
  </si>
  <si>
    <t>Odmeny zam. mimo prac. pomeru -  sčítanie obyvateľov</t>
  </si>
  <si>
    <t>Odmeny zam. mimo prac. pomeru -  sčítanie domov a bytov</t>
  </si>
  <si>
    <t>poplatky za komunálny odpad, služby RTVS, daň z úrokov</t>
  </si>
  <si>
    <t>Služby v oblasti informačno-komunikačných technológií web 2400 - poplatky, nový dizajn 3000</t>
  </si>
  <si>
    <t>el. systém E-grant + participatívny rozpočet - web</t>
  </si>
  <si>
    <t>Bežné transfery</t>
  </si>
  <si>
    <t>Transfery jednotlivcom a neziskovým právnickým osobám</t>
  </si>
  <si>
    <t>na členské príspevky</t>
  </si>
  <si>
    <t>nefinančnej právnickej osobe - participatívny rozpočet</t>
  </si>
  <si>
    <t xml:space="preserve">na odstupné </t>
  </si>
  <si>
    <t xml:space="preserve">na odchodné </t>
  </si>
  <si>
    <t>jednotlivcovi - participatívny rozpočet</t>
  </si>
  <si>
    <t>na nemocenské dávky</t>
  </si>
  <si>
    <t>01.1.2</t>
  </si>
  <si>
    <t>Finančné a rozpočtové záležitosti/tovary a služby</t>
  </si>
  <si>
    <t xml:space="preserve">Služby </t>
  </si>
  <si>
    <t>právne služby, audit, výdavky na služby spojené s verejným obstaráv.</t>
  </si>
  <si>
    <t>01.3.3</t>
  </si>
  <si>
    <t>Iné všeobecné služby (výdavky súvisiace so správou majetku zvereného mestom Košice do správy)</t>
  </si>
  <si>
    <t>Interiérové vybavenie</t>
  </si>
  <si>
    <t>Hasiace prístroje s príslušenstvom</t>
  </si>
  <si>
    <t>Servis, údržba, opravy motorových vozidiel</t>
  </si>
  <si>
    <t>softvéru</t>
  </si>
  <si>
    <t>Propagácia, reklama, inzercia</t>
  </si>
  <si>
    <t>Všeobecné služby</t>
  </si>
  <si>
    <t>špec. služby - Projekt kybernetickej bezpečnosti, revízie bleskozvodov, elektrických zariadení</t>
  </si>
  <si>
    <t>Stravovanie</t>
  </si>
  <si>
    <t>Poistné</t>
  </si>
  <si>
    <t>Vrátenie príjmov z minulých rokov</t>
  </si>
  <si>
    <t>Služby v oblasti informačno-komunikačných technológií</t>
  </si>
  <si>
    <t>04.5.1</t>
  </si>
  <si>
    <t>41, 11H</t>
  </si>
  <si>
    <t>Cestná doprava /tovary a služby celkom</t>
  </si>
  <si>
    <t>Vodné, stočné parkoviská</t>
  </si>
  <si>
    <t>Všeobecný materiál (asfaltová zmes, cement, značky a pod.)</t>
  </si>
  <si>
    <t>údržba chodníkov, ciest</t>
  </si>
  <si>
    <t>údržba chodníkov, ciest, VDZ, ZDZ, výtlkov a pod.</t>
  </si>
  <si>
    <t>Všeobecné služby - zimná údržba</t>
  </si>
  <si>
    <t>zametanie, čistenie ulíc a parkovísk po zime</t>
  </si>
  <si>
    <t>05.2.0</t>
  </si>
  <si>
    <t xml:space="preserve">Nakladanie s odpadovými vodami </t>
  </si>
  <si>
    <t>Tovary a služby</t>
  </si>
  <si>
    <t>nákup kalových košov (100 ks á 20,-), poklopov</t>
  </si>
  <si>
    <t>Všeobecné služby - čistenie vpustov - komunikácie a zeleň</t>
  </si>
  <si>
    <t>05.3.0</t>
  </si>
  <si>
    <t xml:space="preserve">Znižovanie znečisťovania /tovary a služby celkom </t>
  </si>
  <si>
    <t>Prevádzkové stroje, prístroje ...(koše)</t>
  </si>
  <si>
    <r>
      <t xml:space="preserve">Všeobecný materiál </t>
    </r>
    <r>
      <rPr>
        <sz val="11"/>
        <color theme="1"/>
        <rFont val="Times New Roman"/>
        <family val="1"/>
        <charset val="238"/>
      </rPr>
      <t>(vrecká na psie exkrementy, známky pre psov, dezinfekčné prostriedky</t>
    </r>
  </si>
  <si>
    <t>05.6.0</t>
  </si>
  <si>
    <t>Ochrana životného prostredia inde neklasifikovaná /tovary a služby celkom</t>
  </si>
  <si>
    <t>Všeobecné služby - deratizácia verejných priestr.</t>
  </si>
  <si>
    <t>06.2.0</t>
  </si>
  <si>
    <t>41, 72c, 72h, 11H</t>
  </si>
  <si>
    <t xml:space="preserve">Rozvoj obcí </t>
  </si>
  <si>
    <t>72h, 41</t>
  </si>
  <si>
    <t xml:space="preserve">Výdavky súvisiace so zamestnávaním UoZ § 54 a ostatné §§ od 1.3.2021-31.12.2021 - nový projekt </t>
  </si>
  <si>
    <t>nákup OOPP pre AP</t>
  </si>
  <si>
    <t>nákup PHM do kosačiek</t>
  </si>
  <si>
    <t xml:space="preserve">Prídel do sociálneho fondu </t>
  </si>
  <si>
    <t>Výdavky súvisiace so zamestnávaním UoZ § 54 a ostatné §§ od 1.9.2020-31.5.2021 - nový projekt 267</t>
  </si>
  <si>
    <t>612002 M</t>
  </si>
  <si>
    <t>Príplatok za mentoring</t>
  </si>
  <si>
    <t>Výdavky súvisiace so zamestnávaním UoZ § 54 a ostatné §§ od 1.9.2020-31.5.2021 - nový projekt 343</t>
  </si>
  <si>
    <t>Výdavky súvisiace so zamestnávaním UoZ § 54 a ostatné §§ od 1.11.2020-30.4.2021 - nový projekt 108</t>
  </si>
  <si>
    <t>41, 72c</t>
  </si>
  <si>
    <t>Výdavky súvisiace s rozvojom obcí</t>
  </si>
  <si>
    <t>energia fontána, kamery - parkoviská, wifi</t>
  </si>
  <si>
    <t>Vodné, stočné fontána</t>
  </si>
  <si>
    <t>Prevádzkové stroje, prístroje ...</t>
  </si>
  <si>
    <t>Všeobecný materiál - nákup a rozprestrenie zeminy, nákup a výsadba letničiek, stromov, drevín a kvetov, nákup dosiek na kvetináče, nákup vianočnej výzdoby</t>
  </si>
  <si>
    <t>špeciálnych strojov ...</t>
  </si>
  <si>
    <t>zelená infraštruktúra, oprava hracích prvkov na DI, označenie košov, výmena informačných a navigač. tabúľ, opravy poškodených košov, vianočnej výzdoby</t>
  </si>
  <si>
    <t>budov, objektov a ich častí (+ nájom za wifi 750,-)</t>
  </si>
  <si>
    <t>Intereg I. 29 664,25 celý projekt, naša spoluúčasť ...</t>
  </si>
  <si>
    <t>Intereg II. 24 716,30 celý projekt, naša spoluúčasť ...</t>
  </si>
  <si>
    <t>Všeobecné služby - čistenie OOPP, mesačné poplatky wifi, ročná kontrola DI, demontáž a montáž vianočnej výzdoby a pod.</t>
  </si>
  <si>
    <t>Špeciálne služby</t>
  </si>
  <si>
    <t>projekty z EÚ, ideové štúdie - cyklochodník, budova MŠ Bauerova, chodník a námestie - Šuhaj</t>
  </si>
  <si>
    <t>Dohody - výber trhových poplatkov a pod</t>
  </si>
  <si>
    <t>11H, 41</t>
  </si>
  <si>
    <t>Výdavky súvisiace s rozvojom obcí - Podnik služieb</t>
  </si>
  <si>
    <t>Údržba</t>
  </si>
  <si>
    <t>údržba budov, maľby, ostatné opravy</t>
  </si>
  <si>
    <t>opravy výtlkov</t>
  </si>
  <si>
    <t>údržba zelene - kosby, orezy, hrabanie lístia, výruby ...</t>
  </si>
  <si>
    <t>prepieranie piesku</t>
  </si>
  <si>
    <t>údržba detských ihrísk</t>
  </si>
  <si>
    <t>verejná čistota</t>
  </si>
  <si>
    <t>ručná zimná údržba</t>
  </si>
  <si>
    <t>ručné zametanie kamienkov</t>
  </si>
  <si>
    <t>odvoz biologického odpadu</t>
  </si>
  <si>
    <t>výmena piesku v pieskoviskách na DI</t>
  </si>
  <si>
    <t>služby spojené s prípravou OM COVID-19 + dezinfek.</t>
  </si>
  <si>
    <t>08.1.0</t>
  </si>
  <si>
    <t>Rekreačné a športové služby</t>
  </si>
  <si>
    <t>Športové podujatia</t>
  </si>
  <si>
    <t>údržba športových ihrísk</t>
  </si>
  <si>
    <t>Konkurzy a súťaže (šport)</t>
  </si>
  <si>
    <t>Drocarov park</t>
  </si>
  <si>
    <t>Prevádzkové stroje, prístroje ... ponorné čerpadlo</t>
  </si>
  <si>
    <t xml:space="preserve">všeobecný materiál </t>
  </si>
  <si>
    <t>štúdie, expertízy, posudky</t>
  </si>
  <si>
    <t>Športové ihriská/tovary a služby celkom</t>
  </si>
  <si>
    <t>bežná údržba ŠI</t>
  </si>
  <si>
    <t>08.2.0/A</t>
  </si>
  <si>
    <t>Kultúrne služby (kultúrne podujatia)</t>
  </si>
  <si>
    <t>Konkurzy a súťaže - sociálne, občianske obrady</t>
  </si>
  <si>
    <t>08.2.0/B</t>
  </si>
  <si>
    <t>Kultúrne služby (klubové a špeciálne kultúrne zariadenia)</t>
  </si>
  <si>
    <t>Tovary a ďalšie služby celkom</t>
  </si>
  <si>
    <t>Všeobecný materiál</t>
  </si>
  <si>
    <t>08.3.0</t>
  </si>
  <si>
    <t>Vysielacie a vydavateľské služby</t>
  </si>
  <si>
    <t xml:space="preserve">Tovary a  služby </t>
  </si>
  <si>
    <t>09.5.0</t>
  </si>
  <si>
    <t>Vzdelávanie nedefinované podľa úrovne/tovary a služby spolu</t>
  </si>
  <si>
    <t>školenia, kurzy, semináre ...</t>
  </si>
  <si>
    <t>10.2.0/A</t>
  </si>
  <si>
    <t>Staroba (zariadenie sociálnych služieb)</t>
  </si>
  <si>
    <t>Nájom za nájom budov, objektov a ich častí - bowling</t>
  </si>
  <si>
    <t>všobecné služby - hudobná produkcia, pranie</t>
  </si>
  <si>
    <t>Služby (Senior dom)</t>
  </si>
  <si>
    <t>Štúdie, expertízy, posudky</t>
  </si>
  <si>
    <t>10.2.0/B</t>
  </si>
  <si>
    <t>Staroba (ďalšie sociálne služby)/bežné transfery</t>
  </si>
  <si>
    <t>jednotlivcovi</t>
  </si>
  <si>
    <t>10.7.0</t>
  </si>
  <si>
    <t>Sociálna pomoc občanom v hmotnej a sociálnej núdzi/bežné transfery</t>
  </si>
  <si>
    <t>na dávku v hmotnej núdzi a príspevky k dávke</t>
  </si>
  <si>
    <t>Výdavky - kapitálové celkom:</t>
  </si>
  <si>
    <t>Nákup strojov, prístrojov, zar., techniky a náradia</t>
  </si>
  <si>
    <t>interiérového vybavenia - zasadačky MÚ</t>
  </si>
  <si>
    <t>Iné všeobecné služby</t>
  </si>
  <si>
    <t>Realizácia stavieb a ich technického zhodnotenia</t>
  </si>
  <si>
    <t>Komunitná kaviareň (bývalé Džemo) Obvod 1</t>
  </si>
  <si>
    <t>04.4.3</t>
  </si>
  <si>
    <t>Výstavba</t>
  </si>
  <si>
    <t>Prípravná a projektová dokumentácia</t>
  </si>
  <si>
    <t>PD fontána, cyklochodník, Lineár park, revitalizácia vnútroblokov, MÚ - vonkajšok budovy, Denné centrum, MÚ - K1K, chodník Šuhaj, chodník OC IV.</t>
  </si>
  <si>
    <t>PD - Športové ihrisko (financovanie z cudzích zdr.)</t>
  </si>
  <si>
    <t>Cestná doprava</t>
  </si>
  <si>
    <t xml:space="preserve">Rekonštrukcia a modernizácia </t>
  </si>
  <si>
    <t>Vybudovanie nových parkovacích miest - Zombova</t>
  </si>
  <si>
    <t>Rozvoj obcí</t>
  </si>
  <si>
    <t>Nákup strojov, prístrojov, zariadení, techniky a náradia</t>
  </si>
  <si>
    <t>Nákup monitorovacích zariadení (5ks kamier)</t>
  </si>
  <si>
    <t>Realizácia nových stavieb</t>
  </si>
  <si>
    <t>Projekty EÚ - spoluúčasť</t>
  </si>
  <si>
    <t>Rekonštrukcia a modernizácia</t>
  </si>
  <si>
    <t>DI Cottbuská</t>
  </si>
  <si>
    <t>multifunkčné ihrisko</t>
  </si>
  <si>
    <t>Finančné operácie (príjmové)</t>
  </si>
  <si>
    <t>Prevod prostriedkov z peňažných fondov</t>
  </si>
  <si>
    <t>Košice, 3.2.2021</t>
  </si>
  <si>
    <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>Mgr. Ladislav Lörinc</t>
    </r>
  </si>
  <si>
    <r>
      <t xml:space="preserve">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 xml:space="preserve"> starosta</t>
    </r>
  </si>
  <si>
    <t>kategória</t>
  </si>
  <si>
    <t>Správne poplatky, administratívne poplatky, výherné hracie automaty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</si>
</sst>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0" fontId="2" fillId="0" borderId="0" xfId="0" applyNumberFormat="1" applyFont="1"/>
    <xf numFmtId="0" fontId="2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4" fontId="4" fillId="0" borderId="13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right"/>
    </xf>
    <xf numFmtId="0" fontId="4" fillId="3" borderId="11" xfId="0" applyFont="1" applyFill="1" applyBorder="1"/>
    <xf numFmtId="0" fontId="4" fillId="3" borderId="12" xfId="0" applyFont="1" applyFill="1" applyBorder="1"/>
    <xf numFmtId="0" fontId="5" fillId="3" borderId="12" xfId="0" applyFont="1" applyFill="1" applyBorder="1"/>
    <xf numFmtId="4" fontId="5" fillId="3" borderId="13" xfId="0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4" borderId="12" xfId="0" applyFont="1" applyFill="1" applyBorder="1"/>
    <xf numFmtId="4" fontId="6" fillId="4" borderId="13" xfId="0" applyNumberFormat="1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0" fontId="4" fillId="5" borderId="12" xfId="0" applyFont="1" applyFill="1" applyBorder="1" applyAlignment="1">
      <alignment wrapText="1"/>
    </xf>
    <xf numFmtId="4" fontId="4" fillId="5" borderId="13" xfId="0" applyNumberFormat="1" applyFont="1" applyFill="1" applyBorder="1"/>
    <xf numFmtId="0" fontId="5" fillId="5" borderId="12" xfId="0" applyFont="1" applyFill="1" applyBorder="1"/>
    <xf numFmtId="0" fontId="5" fillId="5" borderId="12" xfId="0" applyFont="1" applyFill="1" applyBorder="1" applyAlignment="1">
      <alignment wrapText="1"/>
    </xf>
    <xf numFmtId="4" fontId="6" fillId="5" borderId="13" xfId="0" applyNumberFormat="1" applyFont="1" applyFill="1" applyBorder="1"/>
    <xf numFmtId="0" fontId="4" fillId="6" borderId="11" xfId="0" applyFont="1" applyFill="1" applyBorder="1"/>
    <xf numFmtId="0" fontId="4" fillId="6" borderId="12" xfId="0" applyFont="1" applyFill="1" applyBorder="1"/>
    <xf numFmtId="0" fontId="5" fillId="6" borderId="12" xfId="0" applyFont="1" applyFill="1" applyBorder="1"/>
    <xf numFmtId="4" fontId="6" fillId="6" borderId="13" xfId="0" applyNumberFormat="1" applyFont="1" applyFill="1" applyBorder="1"/>
    <xf numFmtId="0" fontId="4" fillId="7" borderId="11" xfId="0" applyFont="1" applyFill="1" applyBorder="1"/>
    <xf numFmtId="0" fontId="4" fillId="7" borderId="12" xfId="0" applyFont="1" applyFill="1" applyBorder="1"/>
    <xf numFmtId="0" fontId="5" fillId="7" borderId="12" xfId="0" applyFont="1" applyFill="1" applyBorder="1"/>
    <xf numFmtId="4" fontId="6" fillId="7" borderId="13" xfId="0" applyNumberFormat="1" applyFont="1" applyFill="1" applyBorder="1"/>
    <xf numFmtId="4" fontId="0" fillId="0" borderId="0" xfId="0" applyNumberFormat="1"/>
    <xf numFmtId="0" fontId="4" fillId="8" borderId="11" xfId="0" applyFont="1" applyFill="1" applyBorder="1"/>
    <xf numFmtId="0" fontId="4" fillId="8" borderId="12" xfId="0" applyFont="1" applyFill="1" applyBorder="1"/>
    <xf numFmtId="0" fontId="5" fillId="8" borderId="12" xfId="0" applyFont="1" applyFill="1" applyBorder="1"/>
    <xf numFmtId="4" fontId="6" fillId="8" borderId="13" xfId="0" applyNumberFormat="1" applyFont="1" applyFill="1" applyBorder="1"/>
    <xf numFmtId="49" fontId="4" fillId="3" borderId="11" xfId="0" applyNumberFormat="1" applyFont="1" applyFill="1" applyBorder="1"/>
    <xf numFmtId="0" fontId="7" fillId="3" borderId="12" xfId="0" applyFont="1" applyFill="1" applyBorder="1" applyAlignment="1">
      <alignment wrapText="1"/>
    </xf>
    <xf numFmtId="0" fontId="5" fillId="0" borderId="12" xfId="0" applyFont="1" applyBorder="1"/>
    <xf numFmtId="4" fontId="5" fillId="5" borderId="13" xfId="0" applyNumberFormat="1" applyFont="1" applyFill="1" applyBorder="1"/>
    <xf numFmtId="0" fontId="5" fillId="0" borderId="12" xfId="0" applyFont="1" applyBorder="1" applyAlignment="1">
      <alignment wrapText="1"/>
    </xf>
    <xf numFmtId="0" fontId="0" fillId="0" borderId="11" xfId="0" applyBorder="1"/>
    <xf numFmtId="4" fontId="5" fillId="0" borderId="13" xfId="0" applyNumberFormat="1" applyFont="1" applyBorder="1"/>
    <xf numFmtId="0" fontId="0" fillId="0" borderId="12" xfId="0" applyBorder="1"/>
    <xf numFmtId="0" fontId="1" fillId="0" borderId="12" xfId="0" applyFont="1" applyBorder="1"/>
    <xf numFmtId="49" fontId="5" fillId="3" borderId="11" xfId="0" applyNumberFormat="1" applyFont="1" applyFill="1" applyBorder="1"/>
    <xf numFmtId="49" fontId="5" fillId="3" borderId="12" xfId="0" applyNumberFormat="1" applyFont="1" applyFill="1" applyBorder="1" applyAlignment="1">
      <alignment horizontal="right"/>
    </xf>
    <xf numFmtId="0" fontId="1" fillId="3" borderId="12" xfId="0" applyFont="1" applyFill="1" applyBorder="1"/>
    <xf numFmtId="0" fontId="8" fillId="0" borderId="12" xfId="0" applyFont="1" applyBorder="1"/>
    <xf numFmtId="0" fontId="9" fillId="0" borderId="12" xfId="0" applyFont="1" applyBorder="1"/>
    <xf numFmtId="0" fontId="8" fillId="3" borderId="12" xfId="0" applyFont="1" applyFill="1" applyBorder="1"/>
    <xf numFmtId="0" fontId="5" fillId="3" borderId="12" xfId="0" applyFont="1" applyFill="1" applyBorder="1" applyAlignment="1">
      <alignment wrapText="1"/>
    </xf>
    <xf numFmtId="49" fontId="3" fillId="3" borderId="11" xfId="0" applyNumberFormat="1" applyFont="1" applyFill="1" applyBorder="1"/>
    <xf numFmtId="0" fontId="4" fillId="3" borderId="12" xfId="0" applyFont="1" applyFill="1" applyBorder="1" applyAlignment="1">
      <alignment wrapText="1"/>
    </xf>
    <xf numFmtId="49" fontId="5" fillId="9" borderId="11" xfId="0" applyNumberFormat="1" applyFont="1" applyFill="1" applyBorder="1"/>
    <xf numFmtId="0" fontId="4" fillId="9" borderId="12" xfId="0" applyFont="1" applyFill="1" applyBorder="1"/>
    <xf numFmtId="0" fontId="8" fillId="9" borderId="12" xfId="0" applyFont="1" applyFill="1" applyBorder="1" applyAlignment="1">
      <alignment wrapText="1"/>
    </xf>
    <xf numFmtId="0" fontId="5" fillId="9" borderId="12" xfId="0" applyFont="1" applyFill="1" applyBorder="1" applyAlignment="1">
      <alignment wrapText="1"/>
    </xf>
    <xf numFmtId="4" fontId="5" fillId="9" borderId="13" xfId="0" applyNumberFormat="1" applyFont="1" applyFill="1" applyBorder="1"/>
    <xf numFmtId="0" fontId="7" fillId="5" borderId="12" xfId="0" applyFont="1" applyFill="1" applyBorder="1" applyAlignment="1">
      <alignment wrapText="1"/>
    </xf>
    <xf numFmtId="0" fontId="0" fillId="5" borderId="0" xfId="0" applyFill="1"/>
    <xf numFmtId="0" fontId="5" fillId="9" borderId="12" xfId="0" applyFont="1" applyFill="1" applyBorder="1"/>
    <xf numFmtId="49" fontId="5" fillId="5" borderId="11" xfId="0" applyNumberFormat="1" applyFont="1" applyFill="1" applyBorder="1"/>
    <xf numFmtId="0" fontId="6" fillId="0" borderId="12" xfId="0" applyFont="1" applyBorder="1"/>
    <xf numFmtId="0" fontId="4" fillId="0" borderId="13" xfId="0" applyFont="1" applyBorder="1"/>
    <xf numFmtId="0" fontId="0" fillId="3" borderId="12" xfId="0" applyFill="1" applyBorder="1"/>
    <xf numFmtId="0" fontId="0" fillId="5" borderId="12" xfId="0" applyFill="1" applyBorder="1"/>
    <xf numFmtId="0" fontId="0" fillId="4" borderId="11" xfId="0" applyFill="1" applyBorder="1"/>
    <xf numFmtId="0" fontId="4" fillId="4" borderId="12" xfId="0" applyFont="1" applyFill="1" applyBorder="1" applyAlignment="1">
      <alignment wrapText="1"/>
    </xf>
    <xf numFmtId="4" fontId="5" fillId="4" borderId="13" xfId="0" applyNumberFormat="1" applyFont="1" applyFill="1" applyBorder="1"/>
    <xf numFmtId="49" fontId="5" fillId="10" borderId="11" xfId="0" applyNumberFormat="1" applyFont="1" applyFill="1" applyBorder="1"/>
    <xf numFmtId="0" fontId="5" fillId="10" borderId="12" xfId="0" applyFont="1" applyFill="1" applyBorder="1"/>
    <xf numFmtId="4" fontId="5" fillId="10" borderId="13" xfId="0" applyNumberFormat="1" applyFont="1" applyFill="1" applyBorder="1"/>
    <xf numFmtId="0" fontId="0" fillId="5" borderId="11" xfId="0" applyFill="1" applyBorder="1"/>
    <xf numFmtId="0" fontId="4" fillId="10" borderId="12" xfId="0" applyFont="1" applyFill="1" applyBorder="1"/>
    <xf numFmtId="4" fontId="10" fillId="5" borderId="13" xfId="0" applyNumberFormat="1" applyFont="1" applyFill="1" applyBorder="1"/>
    <xf numFmtId="0" fontId="5" fillId="10" borderId="12" xfId="0" applyFont="1" applyFill="1" applyBorder="1" applyAlignment="1">
      <alignment wrapText="1"/>
    </xf>
    <xf numFmtId="49" fontId="5" fillId="0" borderId="11" xfId="0" applyNumberFormat="1" applyFont="1" applyBorder="1"/>
    <xf numFmtId="0" fontId="0" fillId="0" borderId="14" xfId="0" applyBorder="1"/>
    <xf numFmtId="0" fontId="4" fillId="0" borderId="15" xfId="0" applyFont="1" applyBorder="1"/>
    <xf numFmtId="0" fontId="4" fillId="0" borderId="16" xfId="0" applyFont="1" applyBorder="1"/>
    <xf numFmtId="0" fontId="4" fillId="5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09E3-EDFC-4593-880C-A26290C24106}">
  <sheetPr>
    <pageSetUpPr fitToPage="1"/>
  </sheetPr>
  <dimension ref="A1:H548"/>
  <sheetViews>
    <sheetView tabSelected="1" topLeftCell="A40" zoomScaleNormal="100" workbookViewId="0">
      <selection activeCell="L228" sqref="L228"/>
    </sheetView>
  </sheetViews>
  <sheetFormatPr defaultRowHeight="14.4" x14ac:dyDescent="0.3"/>
  <cols>
    <col min="1" max="1" width="11.33203125" bestFit="1" customWidth="1"/>
    <col min="3" max="3" width="11.6640625" bestFit="1" customWidth="1"/>
    <col min="4" max="4" width="10.5546875" customWidth="1"/>
    <col min="5" max="5" width="56.6640625" customWidth="1"/>
    <col min="6" max="6" width="14.88671875" customWidth="1"/>
    <col min="8" max="8" width="11.33203125" bestFit="1" customWidth="1"/>
  </cols>
  <sheetData>
    <row r="1" spans="1:6" ht="18" x14ac:dyDescent="0.35">
      <c r="A1" s="1" t="s">
        <v>0</v>
      </c>
      <c r="B1" s="2"/>
      <c r="C1" s="2"/>
      <c r="D1" s="2"/>
      <c r="E1" s="2"/>
    </row>
    <row r="4" spans="1:6" ht="17.399999999999999" x14ac:dyDescent="0.3">
      <c r="A4" s="93" t="s">
        <v>1</v>
      </c>
      <c r="B4" s="93"/>
      <c r="C4" s="93"/>
      <c r="D4" s="93"/>
      <c r="E4" s="93"/>
    </row>
    <row r="6" spans="1:6" ht="16.2" thickBot="1" x14ac:dyDescent="0.35">
      <c r="A6" s="3"/>
      <c r="B6" s="3"/>
      <c r="C6" s="3"/>
      <c r="D6" s="3"/>
      <c r="E6" s="3"/>
    </row>
    <row r="7" spans="1:6" ht="20.25" customHeight="1" x14ac:dyDescent="0.3">
      <c r="A7" s="4" t="s">
        <v>2</v>
      </c>
      <c r="B7" s="5" t="s">
        <v>285</v>
      </c>
      <c r="C7" s="5"/>
      <c r="D7" s="4" t="s">
        <v>3</v>
      </c>
      <c r="E7" s="5"/>
      <c r="F7" s="94" t="s">
        <v>4</v>
      </c>
    </row>
    <row r="8" spans="1:6" ht="15.6" x14ac:dyDescent="0.3">
      <c r="A8" s="6" t="s">
        <v>5</v>
      </c>
      <c r="B8" s="7" t="s">
        <v>6</v>
      </c>
      <c r="C8" s="7" t="s">
        <v>7</v>
      </c>
      <c r="D8" s="6" t="s">
        <v>8</v>
      </c>
      <c r="E8" s="7" t="s">
        <v>9</v>
      </c>
      <c r="F8" s="95"/>
    </row>
    <row r="9" spans="1:6" ht="15.6" x14ac:dyDescent="0.3">
      <c r="A9" s="6"/>
      <c r="B9" s="6"/>
      <c r="C9" s="6"/>
      <c r="D9" s="6"/>
      <c r="E9" s="6"/>
      <c r="F9" s="95"/>
    </row>
    <row r="10" spans="1:6" ht="16.2" thickBot="1" x14ac:dyDescent="0.35">
      <c r="A10" s="8"/>
      <c r="B10" s="8"/>
      <c r="C10" s="8"/>
      <c r="D10" s="8"/>
      <c r="E10" s="8"/>
      <c r="F10" s="96"/>
    </row>
    <row r="11" spans="1:6" ht="15.6" x14ac:dyDescent="0.3">
      <c r="A11" s="9"/>
      <c r="B11" s="10"/>
      <c r="C11" s="10"/>
      <c r="D11" s="10"/>
      <c r="E11" s="11" t="s">
        <v>10</v>
      </c>
      <c r="F11" s="12"/>
    </row>
    <row r="12" spans="1:6" ht="15.6" x14ac:dyDescent="0.3">
      <c r="A12" s="13"/>
      <c r="B12" s="14"/>
      <c r="C12" s="14">
        <v>111003</v>
      </c>
      <c r="D12" s="14">
        <v>41</v>
      </c>
      <c r="E12" s="14" t="s">
        <v>11</v>
      </c>
      <c r="F12" s="15">
        <v>1280205</v>
      </c>
    </row>
    <row r="13" spans="1:6" ht="15.6" x14ac:dyDescent="0.3">
      <c r="A13" s="13"/>
      <c r="B13" s="14"/>
      <c r="C13" s="14">
        <v>133001</v>
      </c>
      <c r="D13" s="14">
        <v>41</v>
      </c>
      <c r="E13" s="14" t="s">
        <v>12</v>
      </c>
      <c r="F13" s="15">
        <v>12053</v>
      </c>
    </row>
    <row r="14" spans="1:6" ht="15.6" x14ac:dyDescent="0.3">
      <c r="A14" s="13"/>
      <c r="B14" s="14"/>
      <c r="C14" s="14">
        <v>212002</v>
      </c>
      <c r="D14" s="14">
        <v>41</v>
      </c>
      <c r="E14" s="16" t="s">
        <v>13</v>
      </c>
      <c r="F14" s="15">
        <v>98000</v>
      </c>
    </row>
    <row r="15" spans="1:6" ht="31.2" x14ac:dyDescent="0.3">
      <c r="A15" s="13"/>
      <c r="B15" s="14"/>
      <c r="C15" s="14">
        <v>212003</v>
      </c>
      <c r="D15" s="14">
        <v>41</v>
      </c>
      <c r="E15" s="16" t="s">
        <v>14</v>
      </c>
      <c r="F15" s="15">
        <v>257987</v>
      </c>
    </row>
    <row r="16" spans="1:6" ht="31.2" x14ac:dyDescent="0.3">
      <c r="A16" s="13"/>
      <c r="B16" s="14"/>
      <c r="C16" s="14">
        <v>221004</v>
      </c>
      <c r="D16" s="14">
        <v>41</v>
      </c>
      <c r="E16" s="16" t="s">
        <v>286</v>
      </c>
      <c r="F16" s="15">
        <v>21300</v>
      </c>
    </row>
    <row r="17" spans="1:6" ht="15.6" x14ac:dyDescent="0.3">
      <c r="A17" s="13"/>
      <c r="B17" s="14"/>
      <c r="C17" s="14">
        <v>222003</v>
      </c>
      <c r="D17" s="14">
        <v>41</v>
      </c>
      <c r="E17" s="14" t="s">
        <v>15</v>
      </c>
      <c r="F17" s="15">
        <v>1500</v>
      </c>
    </row>
    <row r="18" spans="1:6" ht="31.2" x14ac:dyDescent="0.3">
      <c r="A18" s="13"/>
      <c r="B18" s="14"/>
      <c r="C18" s="14">
        <v>223001</v>
      </c>
      <c r="D18" s="14">
        <v>41</v>
      </c>
      <c r="E18" s="16" t="s">
        <v>16</v>
      </c>
      <c r="F18" s="15">
        <v>3500</v>
      </c>
    </row>
    <row r="19" spans="1:6" ht="15.6" x14ac:dyDescent="0.3">
      <c r="A19" s="13"/>
      <c r="B19" s="14"/>
      <c r="C19" s="14">
        <v>223003</v>
      </c>
      <c r="D19" s="14">
        <v>41</v>
      </c>
      <c r="E19" s="16" t="s">
        <v>17</v>
      </c>
      <c r="F19" s="15">
        <v>1940</v>
      </c>
    </row>
    <row r="20" spans="1:6" ht="15.6" x14ac:dyDescent="0.3">
      <c r="A20" s="13"/>
      <c r="B20" s="14">
        <v>243</v>
      </c>
      <c r="C20" s="14"/>
      <c r="D20" s="14">
        <v>41</v>
      </c>
      <c r="E20" s="14" t="s">
        <v>18</v>
      </c>
      <c r="F20" s="15">
        <v>1000</v>
      </c>
    </row>
    <row r="21" spans="1:6" ht="15.6" x14ac:dyDescent="0.3">
      <c r="A21" s="13"/>
      <c r="B21" s="14"/>
      <c r="C21" s="14">
        <v>292006</v>
      </c>
      <c r="D21" s="14">
        <v>41</v>
      </c>
      <c r="E21" s="14" t="s">
        <v>19</v>
      </c>
      <c r="F21" s="15">
        <v>2000</v>
      </c>
    </row>
    <row r="22" spans="1:6" ht="15.6" x14ac:dyDescent="0.3">
      <c r="A22" s="13"/>
      <c r="B22" s="14"/>
      <c r="C22" s="14">
        <v>292008</v>
      </c>
      <c r="D22" s="14">
        <v>41</v>
      </c>
      <c r="E22" s="14" t="s">
        <v>20</v>
      </c>
      <c r="F22" s="15">
        <v>80000</v>
      </c>
    </row>
    <row r="23" spans="1:6" ht="15.6" x14ac:dyDescent="0.3">
      <c r="A23" s="13"/>
      <c r="B23" s="14"/>
      <c r="C23" s="14">
        <v>292012</v>
      </c>
      <c r="D23" s="14">
        <v>41</v>
      </c>
      <c r="E23" s="14" t="s">
        <v>21</v>
      </c>
      <c r="F23" s="15">
        <v>5000</v>
      </c>
    </row>
    <row r="24" spans="1:6" ht="15.6" x14ac:dyDescent="0.3">
      <c r="A24" s="13"/>
      <c r="B24" s="14"/>
      <c r="C24" s="14">
        <v>292017</v>
      </c>
      <c r="D24" s="14">
        <v>41</v>
      </c>
      <c r="E24" s="14" t="s">
        <v>22</v>
      </c>
      <c r="F24" s="15">
        <v>500</v>
      </c>
    </row>
    <row r="25" spans="1:6" ht="15.6" x14ac:dyDescent="0.3">
      <c r="A25" s="13"/>
      <c r="B25" s="14"/>
      <c r="C25" s="14">
        <v>292019</v>
      </c>
      <c r="D25" s="14">
        <v>41</v>
      </c>
      <c r="E25" s="14" t="s">
        <v>23</v>
      </c>
      <c r="F25" s="15">
        <v>150</v>
      </c>
    </row>
    <row r="26" spans="1:6" ht="15.6" x14ac:dyDescent="0.3">
      <c r="A26" s="13"/>
      <c r="B26" s="14"/>
      <c r="C26" s="14">
        <v>292027</v>
      </c>
      <c r="D26" s="14">
        <v>41</v>
      </c>
      <c r="E26" s="14" t="s">
        <v>24</v>
      </c>
      <c r="F26" s="15">
        <v>9500</v>
      </c>
    </row>
    <row r="27" spans="1:6" ht="15.6" x14ac:dyDescent="0.3">
      <c r="A27" s="13"/>
      <c r="B27" s="14"/>
      <c r="C27" s="14">
        <v>312001</v>
      </c>
      <c r="D27" s="14" t="s">
        <v>25</v>
      </c>
      <c r="E27" s="16" t="s">
        <v>26</v>
      </c>
      <c r="F27" s="15">
        <v>73233</v>
      </c>
    </row>
    <row r="28" spans="1:6" ht="15.6" x14ac:dyDescent="0.3">
      <c r="A28" s="13"/>
      <c r="B28" s="14"/>
      <c r="C28" s="14">
        <v>312001</v>
      </c>
      <c r="D28" s="14">
        <v>111</v>
      </c>
      <c r="E28" s="16" t="s">
        <v>27</v>
      </c>
      <c r="F28" s="15">
        <v>27925</v>
      </c>
    </row>
    <row r="29" spans="1:6" ht="31.2" x14ac:dyDescent="0.3">
      <c r="A29" s="13"/>
      <c r="B29" s="14"/>
      <c r="C29" s="14">
        <v>312007</v>
      </c>
      <c r="D29" s="17" t="s">
        <v>28</v>
      </c>
      <c r="E29" s="16" t="s">
        <v>29</v>
      </c>
      <c r="F29" s="15">
        <v>57000</v>
      </c>
    </row>
    <row r="30" spans="1:6" ht="31.2" x14ac:dyDescent="0.3">
      <c r="A30" s="13"/>
      <c r="B30" s="14"/>
      <c r="C30" s="14">
        <v>312007</v>
      </c>
      <c r="D30" s="17" t="s">
        <v>28</v>
      </c>
      <c r="E30" s="16" t="s">
        <v>30</v>
      </c>
      <c r="F30" s="15">
        <v>15000</v>
      </c>
    </row>
    <row r="31" spans="1:6" ht="15.6" x14ac:dyDescent="0.3">
      <c r="A31" s="13"/>
      <c r="B31" s="14"/>
      <c r="C31" s="14">
        <v>312012</v>
      </c>
      <c r="D31" s="14">
        <v>111</v>
      </c>
      <c r="E31" s="14" t="s">
        <v>31</v>
      </c>
      <c r="F31" s="15">
        <v>7700</v>
      </c>
    </row>
    <row r="32" spans="1:6" ht="15.6" x14ac:dyDescent="0.3">
      <c r="A32" s="13"/>
      <c r="B32" s="14">
        <v>311</v>
      </c>
      <c r="C32" s="14"/>
      <c r="D32" s="14" t="s">
        <v>32</v>
      </c>
      <c r="E32" s="14" t="s">
        <v>33</v>
      </c>
      <c r="F32" s="15">
        <v>25215</v>
      </c>
    </row>
    <row r="33" spans="1:8" ht="15.6" x14ac:dyDescent="0.3">
      <c r="A33" s="13"/>
      <c r="B33" s="14">
        <v>311</v>
      </c>
      <c r="C33" s="14"/>
      <c r="D33" s="14" t="s">
        <v>32</v>
      </c>
      <c r="E33" s="14" t="s">
        <v>34</v>
      </c>
      <c r="F33" s="15">
        <v>21009</v>
      </c>
    </row>
    <row r="34" spans="1:8" ht="15.6" x14ac:dyDescent="0.3">
      <c r="A34" s="18"/>
      <c r="B34" s="19"/>
      <c r="C34" s="19"/>
      <c r="D34" s="19"/>
      <c r="E34" s="20" t="s">
        <v>35</v>
      </c>
      <c r="F34" s="21">
        <f>SUM(F12:F33)</f>
        <v>2001717</v>
      </c>
    </row>
    <row r="35" spans="1:8" ht="16.2" x14ac:dyDescent="0.35">
      <c r="A35" s="22"/>
      <c r="B35" s="23"/>
      <c r="C35" s="23"/>
      <c r="D35" s="23"/>
      <c r="E35" s="24" t="s">
        <v>36</v>
      </c>
      <c r="F35" s="25">
        <f>F34</f>
        <v>2001717</v>
      </c>
    </row>
    <row r="36" spans="1:8" ht="15.6" x14ac:dyDescent="0.3">
      <c r="A36" s="26"/>
      <c r="B36" s="27">
        <v>453</v>
      </c>
      <c r="C36" s="27"/>
      <c r="D36" s="27" t="s">
        <v>37</v>
      </c>
      <c r="E36" s="28" t="s">
        <v>38</v>
      </c>
      <c r="F36" s="29">
        <v>17832</v>
      </c>
    </row>
    <row r="37" spans="1:8" ht="31.2" x14ac:dyDescent="0.3">
      <c r="A37" s="26"/>
      <c r="B37" s="27">
        <v>453</v>
      </c>
      <c r="C37" s="27"/>
      <c r="D37" s="27" t="s">
        <v>25</v>
      </c>
      <c r="E37" s="28" t="s">
        <v>39</v>
      </c>
      <c r="F37" s="29">
        <v>3874</v>
      </c>
    </row>
    <row r="38" spans="1:8" ht="16.2" x14ac:dyDescent="0.35">
      <c r="A38" s="26"/>
      <c r="B38" s="30">
        <v>453</v>
      </c>
      <c r="C38" s="30"/>
      <c r="D38" s="30"/>
      <c r="E38" s="31" t="s">
        <v>40</v>
      </c>
      <c r="F38" s="32">
        <f>F36+F37</f>
        <v>21706</v>
      </c>
    </row>
    <row r="39" spans="1:8" ht="16.2" x14ac:dyDescent="0.35">
      <c r="A39" s="33"/>
      <c r="B39" s="35">
        <v>450</v>
      </c>
      <c r="C39" s="35"/>
      <c r="D39" s="34"/>
      <c r="E39" s="35" t="s">
        <v>41</v>
      </c>
      <c r="F39" s="36">
        <f>F38</f>
        <v>21706</v>
      </c>
    </row>
    <row r="40" spans="1:8" ht="16.2" x14ac:dyDescent="0.35">
      <c r="A40" s="37"/>
      <c r="B40" s="38"/>
      <c r="C40" s="38"/>
      <c r="D40" s="38"/>
      <c r="E40" s="39" t="s">
        <v>42</v>
      </c>
      <c r="F40" s="40">
        <f>F36+F37</f>
        <v>21706</v>
      </c>
    </row>
    <row r="41" spans="1:8" ht="15.6" x14ac:dyDescent="0.3">
      <c r="A41" s="13"/>
      <c r="B41" s="14"/>
      <c r="C41" s="14"/>
      <c r="D41" s="14"/>
      <c r="E41" s="14"/>
      <c r="F41" s="15"/>
      <c r="H41" s="41"/>
    </row>
    <row r="42" spans="1:8" ht="16.2" x14ac:dyDescent="0.35">
      <c r="A42" s="22"/>
      <c r="B42" s="23"/>
      <c r="C42" s="23"/>
      <c r="D42" s="23"/>
      <c r="E42" s="24" t="s">
        <v>43</v>
      </c>
      <c r="F42" s="25">
        <f>F512+F44</f>
        <v>2417923</v>
      </c>
    </row>
    <row r="43" spans="1:8" ht="15.6" x14ac:dyDescent="0.3">
      <c r="A43" s="13"/>
      <c r="B43" s="14"/>
      <c r="C43" s="14"/>
      <c r="D43" s="14"/>
      <c r="E43" s="14"/>
      <c r="F43" s="15"/>
    </row>
    <row r="44" spans="1:8" ht="16.2" x14ac:dyDescent="0.35">
      <c r="A44" s="42"/>
      <c r="B44" s="43"/>
      <c r="C44" s="43"/>
      <c r="D44" s="43"/>
      <c r="E44" s="44" t="s">
        <v>44</v>
      </c>
      <c r="F44" s="45">
        <f>F508+F505+F483+F480+F467+F443+F430+F399+F245+F242+F236+F232+F221+F164+F160+F46</f>
        <v>2023423</v>
      </c>
    </row>
    <row r="45" spans="1:8" ht="15.6" x14ac:dyDescent="0.3">
      <c r="A45" s="13"/>
      <c r="B45" s="14"/>
      <c r="C45" s="14"/>
      <c r="D45" s="14"/>
      <c r="E45" s="14"/>
      <c r="F45" s="15"/>
    </row>
    <row r="46" spans="1:8" ht="41.4" customHeight="1" x14ac:dyDescent="0.3">
      <c r="A46" s="46" t="s">
        <v>45</v>
      </c>
      <c r="B46" s="19"/>
      <c r="C46" s="19"/>
      <c r="D46" s="47" t="s">
        <v>46</v>
      </c>
      <c r="E46" s="20" t="s">
        <v>47</v>
      </c>
      <c r="F46" s="21">
        <f>F152+F83+F54+F47</f>
        <v>994641</v>
      </c>
    </row>
    <row r="47" spans="1:8" ht="15.6" x14ac:dyDescent="0.3">
      <c r="A47" s="13"/>
      <c r="B47" s="48">
        <v>610</v>
      </c>
      <c r="C47" s="48"/>
      <c r="D47" s="48" t="s">
        <v>48</v>
      </c>
      <c r="E47" s="48" t="s">
        <v>49</v>
      </c>
      <c r="F47" s="49">
        <f>F49+F48</f>
        <v>508783</v>
      </c>
    </row>
    <row r="48" spans="1:8" ht="15.6" x14ac:dyDescent="0.3">
      <c r="A48" s="13"/>
      <c r="B48" s="48">
        <v>610</v>
      </c>
      <c r="C48" s="48"/>
      <c r="D48" s="48">
        <v>111</v>
      </c>
      <c r="E48" s="48" t="s">
        <v>49</v>
      </c>
      <c r="F48" s="29">
        <v>7700</v>
      </c>
    </row>
    <row r="49" spans="1:6" ht="15.6" x14ac:dyDescent="0.3">
      <c r="A49" s="13"/>
      <c r="B49" s="48">
        <v>610</v>
      </c>
      <c r="C49" s="14"/>
      <c r="D49" s="48">
        <v>41</v>
      </c>
      <c r="E49" s="48" t="s">
        <v>49</v>
      </c>
      <c r="F49" s="29">
        <f>SUM(F50:F53)</f>
        <v>501083</v>
      </c>
    </row>
    <row r="50" spans="1:6" ht="15.6" x14ac:dyDescent="0.3">
      <c r="A50" s="13"/>
      <c r="B50" s="14">
        <v>611</v>
      </c>
      <c r="C50" s="14"/>
      <c r="D50" s="14">
        <v>41</v>
      </c>
      <c r="E50" s="14" t="s">
        <v>50</v>
      </c>
      <c r="F50" s="29">
        <v>381259</v>
      </c>
    </row>
    <row r="51" spans="1:6" ht="15.6" x14ac:dyDescent="0.3">
      <c r="A51" s="13"/>
      <c r="B51" s="14">
        <v>612</v>
      </c>
      <c r="C51" s="14">
        <v>612001</v>
      </c>
      <c r="D51" s="14">
        <v>41</v>
      </c>
      <c r="E51" s="14" t="s">
        <v>51</v>
      </c>
      <c r="F51" s="29">
        <v>73584</v>
      </c>
    </row>
    <row r="52" spans="1:6" ht="15.6" x14ac:dyDescent="0.3">
      <c r="A52" s="13"/>
      <c r="B52" s="14">
        <v>612</v>
      </c>
      <c r="C52" s="14">
        <v>612002</v>
      </c>
      <c r="D52" s="14">
        <v>41</v>
      </c>
      <c r="E52" s="14" t="s">
        <v>52</v>
      </c>
      <c r="F52" s="29">
        <v>6240</v>
      </c>
    </row>
    <row r="53" spans="1:6" ht="15.6" x14ac:dyDescent="0.3">
      <c r="A53" s="13"/>
      <c r="B53" s="14">
        <v>614</v>
      </c>
      <c r="C53" s="14"/>
      <c r="D53" s="14">
        <v>41</v>
      </c>
      <c r="E53" s="14" t="s">
        <v>53</v>
      </c>
      <c r="F53" s="29">
        <v>40000</v>
      </c>
    </row>
    <row r="54" spans="1:6" ht="31.2" x14ac:dyDescent="0.3">
      <c r="A54" s="13"/>
      <c r="B54" s="48">
        <v>620</v>
      </c>
      <c r="C54" s="48"/>
      <c r="D54" s="50" t="s">
        <v>54</v>
      </c>
      <c r="E54" s="48" t="s">
        <v>55</v>
      </c>
      <c r="F54" s="49">
        <f>F65+F55+F74</f>
        <v>219180</v>
      </c>
    </row>
    <row r="55" spans="1:6" ht="15.6" x14ac:dyDescent="0.3">
      <c r="A55" s="13"/>
      <c r="B55" s="48">
        <v>620</v>
      </c>
      <c r="C55" s="48"/>
      <c r="D55" s="48">
        <v>41</v>
      </c>
      <c r="E55" s="48" t="s">
        <v>55</v>
      </c>
      <c r="F55" s="49">
        <f>SUM(F56:F64)</f>
        <v>208320</v>
      </c>
    </row>
    <row r="56" spans="1:6" ht="15.6" x14ac:dyDescent="0.3">
      <c r="A56" s="13"/>
      <c r="B56" s="14">
        <v>621</v>
      </c>
      <c r="C56" s="14"/>
      <c r="D56" s="14">
        <v>41</v>
      </c>
      <c r="E56" s="14" t="s">
        <v>56</v>
      </c>
      <c r="F56" s="29">
        <v>33573</v>
      </c>
    </row>
    <row r="57" spans="1:6" ht="15.6" x14ac:dyDescent="0.3">
      <c r="A57" s="13"/>
      <c r="B57" s="14">
        <v>623</v>
      </c>
      <c r="C57" s="14"/>
      <c r="D57" s="14">
        <v>41</v>
      </c>
      <c r="E57" s="14" t="s">
        <v>57</v>
      </c>
      <c r="F57" s="29">
        <v>24486</v>
      </c>
    </row>
    <row r="58" spans="1:6" ht="15.6" x14ac:dyDescent="0.3">
      <c r="A58" s="13"/>
      <c r="B58" s="14">
        <v>625</v>
      </c>
      <c r="C58" s="14">
        <v>625001</v>
      </c>
      <c r="D58" s="14">
        <v>41</v>
      </c>
      <c r="E58" s="14" t="s">
        <v>58</v>
      </c>
      <c r="F58" s="29">
        <v>8039</v>
      </c>
    </row>
    <row r="59" spans="1:6" ht="15.6" x14ac:dyDescent="0.3">
      <c r="A59" s="51"/>
      <c r="B59" s="14">
        <v>625</v>
      </c>
      <c r="C59" s="14">
        <v>625002</v>
      </c>
      <c r="D59" s="14">
        <v>41</v>
      </c>
      <c r="E59" s="14" t="s">
        <v>59</v>
      </c>
      <c r="F59" s="29">
        <v>80386</v>
      </c>
    </row>
    <row r="60" spans="1:6" ht="15.6" x14ac:dyDescent="0.3">
      <c r="A60" s="51"/>
      <c r="B60" s="14">
        <v>625</v>
      </c>
      <c r="C60" s="14">
        <v>625003</v>
      </c>
      <c r="D60" s="14">
        <v>41</v>
      </c>
      <c r="E60" s="14" t="s">
        <v>60</v>
      </c>
      <c r="F60" s="29">
        <v>4594</v>
      </c>
    </row>
    <row r="61" spans="1:6" ht="15.6" x14ac:dyDescent="0.3">
      <c r="A61" s="51"/>
      <c r="B61" s="14">
        <v>625</v>
      </c>
      <c r="C61" s="14">
        <v>625004</v>
      </c>
      <c r="D61" s="14">
        <v>41</v>
      </c>
      <c r="E61" s="14" t="s">
        <v>61</v>
      </c>
      <c r="F61" s="29">
        <v>17226</v>
      </c>
    </row>
    <row r="62" spans="1:6" ht="15.6" x14ac:dyDescent="0.3">
      <c r="A62" s="51"/>
      <c r="B62" s="14">
        <v>625</v>
      </c>
      <c r="C62" s="14">
        <v>625005</v>
      </c>
      <c r="D62" s="14">
        <v>41</v>
      </c>
      <c r="E62" s="14" t="s">
        <v>62</v>
      </c>
      <c r="F62" s="29">
        <v>5742</v>
      </c>
    </row>
    <row r="63" spans="1:6" ht="15.6" x14ac:dyDescent="0.3">
      <c r="A63" s="51"/>
      <c r="B63" s="14">
        <v>625</v>
      </c>
      <c r="C63" s="14">
        <v>625007</v>
      </c>
      <c r="D63" s="14">
        <v>41</v>
      </c>
      <c r="E63" s="14" t="s">
        <v>63</v>
      </c>
      <c r="F63" s="29">
        <v>27274</v>
      </c>
    </row>
    <row r="64" spans="1:6" ht="15.6" x14ac:dyDescent="0.3">
      <c r="A64" s="51"/>
      <c r="B64" s="14">
        <v>627</v>
      </c>
      <c r="C64" s="14"/>
      <c r="D64" s="14">
        <v>41</v>
      </c>
      <c r="E64" s="16" t="s">
        <v>64</v>
      </c>
      <c r="F64" s="29">
        <v>7000</v>
      </c>
    </row>
    <row r="65" spans="1:6" ht="15.6" x14ac:dyDescent="0.3">
      <c r="A65" s="51"/>
      <c r="B65" s="48">
        <v>620</v>
      </c>
      <c r="C65" s="48"/>
      <c r="D65" s="48" t="s">
        <v>37</v>
      </c>
      <c r="E65" s="48" t="s">
        <v>55</v>
      </c>
      <c r="F65" s="52">
        <f>SUM(F66:F73)</f>
        <v>3628</v>
      </c>
    </row>
    <row r="66" spans="1:6" ht="15.6" x14ac:dyDescent="0.3">
      <c r="A66" s="51"/>
      <c r="B66" s="14">
        <v>621</v>
      </c>
      <c r="C66" s="14"/>
      <c r="D66" s="14" t="s">
        <v>37</v>
      </c>
      <c r="E66" s="14" t="s">
        <v>56</v>
      </c>
      <c r="F66" s="15">
        <v>727</v>
      </c>
    </row>
    <row r="67" spans="1:6" ht="15.6" x14ac:dyDescent="0.3">
      <c r="A67" s="51"/>
      <c r="B67" s="14">
        <v>623</v>
      </c>
      <c r="C67" s="14"/>
      <c r="D67" s="14" t="s">
        <v>37</v>
      </c>
      <c r="E67" s="14" t="s">
        <v>57</v>
      </c>
      <c r="F67" s="15">
        <v>311</v>
      </c>
    </row>
    <row r="68" spans="1:6" ht="15.6" x14ac:dyDescent="0.3">
      <c r="A68" s="51"/>
      <c r="B68" s="14">
        <v>625</v>
      </c>
      <c r="C68" s="14">
        <v>625001</v>
      </c>
      <c r="D68" s="14" t="s">
        <v>37</v>
      </c>
      <c r="E68" s="14" t="s">
        <v>58</v>
      </c>
      <c r="F68" s="15">
        <v>145</v>
      </c>
    </row>
    <row r="69" spans="1:6" ht="15.6" x14ac:dyDescent="0.3">
      <c r="A69" s="51"/>
      <c r="B69" s="14">
        <v>625</v>
      </c>
      <c r="C69" s="14">
        <v>625002</v>
      </c>
      <c r="D69" s="14" t="s">
        <v>37</v>
      </c>
      <c r="E69" s="14" t="s">
        <v>59</v>
      </c>
      <c r="F69" s="15">
        <v>1453</v>
      </c>
    </row>
    <row r="70" spans="1:6" ht="15.6" x14ac:dyDescent="0.3">
      <c r="A70" s="51"/>
      <c r="B70" s="14">
        <v>625</v>
      </c>
      <c r="C70" s="14">
        <v>625003</v>
      </c>
      <c r="D70" s="14" t="s">
        <v>37</v>
      </c>
      <c r="E70" s="14" t="s">
        <v>60</v>
      </c>
      <c r="F70" s="15">
        <v>83</v>
      </c>
    </row>
    <row r="71" spans="1:6" ht="15.6" x14ac:dyDescent="0.3">
      <c r="A71" s="51"/>
      <c r="B71" s="14">
        <v>625</v>
      </c>
      <c r="C71" s="14">
        <v>625004</v>
      </c>
      <c r="D71" s="14" t="s">
        <v>37</v>
      </c>
      <c r="E71" s="14" t="s">
        <v>61</v>
      </c>
      <c r="F71" s="15">
        <v>312</v>
      </c>
    </row>
    <row r="72" spans="1:6" ht="15.6" x14ac:dyDescent="0.3">
      <c r="A72" s="51"/>
      <c r="B72" s="14">
        <v>625</v>
      </c>
      <c r="C72" s="14">
        <v>625005</v>
      </c>
      <c r="D72" s="14" t="s">
        <v>37</v>
      </c>
      <c r="E72" s="14" t="s">
        <v>62</v>
      </c>
      <c r="F72" s="15">
        <v>104</v>
      </c>
    </row>
    <row r="73" spans="1:6" ht="15.6" x14ac:dyDescent="0.3">
      <c r="A73" s="51"/>
      <c r="B73" s="14">
        <v>625</v>
      </c>
      <c r="C73" s="14">
        <v>625007</v>
      </c>
      <c r="D73" s="14" t="s">
        <v>37</v>
      </c>
      <c r="E73" s="14" t="s">
        <v>63</v>
      </c>
      <c r="F73" s="15">
        <v>493</v>
      </c>
    </row>
    <row r="74" spans="1:6" ht="15.6" x14ac:dyDescent="0.3">
      <c r="A74" s="51"/>
      <c r="B74" s="48">
        <v>620</v>
      </c>
      <c r="C74" s="48"/>
      <c r="D74" s="48">
        <v>111</v>
      </c>
      <c r="E74" s="48" t="s">
        <v>55</v>
      </c>
      <c r="F74" s="52">
        <f>SUM(F75:F82)</f>
        <v>7232</v>
      </c>
    </row>
    <row r="75" spans="1:6" ht="15.6" x14ac:dyDescent="0.3">
      <c r="A75" s="51"/>
      <c r="B75" s="14">
        <v>621</v>
      </c>
      <c r="C75" s="14"/>
      <c r="D75" s="14">
        <v>111</v>
      </c>
      <c r="E75" s="14" t="s">
        <v>56</v>
      </c>
      <c r="F75" s="15">
        <v>1379</v>
      </c>
    </row>
    <row r="76" spans="1:6" ht="15.6" x14ac:dyDescent="0.3">
      <c r="A76" s="51"/>
      <c r="B76" s="14">
        <v>623</v>
      </c>
      <c r="C76" s="14"/>
      <c r="D76" s="14">
        <v>111</v>
      </c>
      <c r="E76" s="14" t="s">
        <v>57</v>
      </c>
      <c r="F76" s="15">
        <v>690</v>
      </c>
    </row>
    <row r="77" spans="1:6" ht="15.6" x14ac:dyDescent="0.3">
      <c r="A77" s="51"/>
      <c r="B77" s="14">
        <v>625</v>
      </c>
      <c r="C77" s="14">
        <v>625001</v>
      </c>
      <c r="D77" s="14">
        <v>111</v>
      </c>
      <c r="E77" s="14" t="s">
        <v>58</v>
      </c>
      <c r="F77" s="15">
        <v>290</v>
      </c>
    </row>
    <row r="78" spans="1:6" ht="15.6" x14ac:dyDescent="0.3">
      <c r="A78" s="51"/>
      <c r="B78" s="14">
        <v>625</v>
      </c>
      <c r="C78" s="14">
        <v>625002</v>
      </c>
      <c r="D78" s="14">
        <v>111</v>
      </c>
      <c r="E78" s="14" t="s">
        <v>59</v>
      </c>
      <c r="F78" s="15">
        <v>2897</v>
      </c>
    </row>
    <row r="79" spans="1:6" ht="15.6" x14ac:dyDescent="0.3">
      <c r="A79" s="51"/>
      <c r="B79" s="14">
        <v>625</v>
      </c>
      <c r="C79" s="14">
        <v>625003</v>
      </c>
      <c r="D79" s="14">
        <v>111</v>
      </c>
      <c r="E79" s="14" t="s">
        <v>60</v>
      </c>
      <c r="F79" s="15">
        <v>165</v>
      </c>
    </row>
    <row r="80" spans="1:6" ht="15.6" x14ac:dyDescent="0.3">
      <c r="A80" s="51"/>
      <c r="B80" s="14">
        <v>625</v>
      </c>
      <c r="C80" s="14">
        <v>625004</v>
      </c>
      <c r="D80" s="14">
        <v>111</v>
      </c>
      <c r="E80" s="14" t="s">
        <v>61</v>
      </c>
      <c r="F80" s="15">
        <v>621</v>
      </c>
    </row>
    <row r="81" spans="1:6" ht="15.6" x14ac:dyDescent="0.3">
      <c r="A81" s="51"/>
      <c r="B81" s="14">
        <v>625</v>
      </c>
      <c r="C81" s="14">
        <v>625005</v>
      </c>
      <c r="D81" s="14">
        <v>111</v>
      </c>
      <c r="E81" s="14" t="s">
        <v>62</v>
      </c>
      <c r="F81" s="15">
        <v>207</v>
      </c>
    </row>
    <row r="82" spans="1:6" ht="14.25" customHeight="1" x14ac:dyDescent="0.3">
      <c r="A82" s="51"/>
      <c r="B82" s="14">
        <v>625</v>
      </c>
      <c r="C82" s="14">
        <v>625007</v>
      </c>
      <c r="D82" s="14">
        <v>111</v>
      </c>
      <c r="E82" s="14" t="s">
        <v>63</v>
      </c>
      <c r="F82" s="15">
        <v>983</v>
      </c>
    </row>
    <row r="83" spans="1:6" ht="46.5" customHeight="1" x14ac:dyDescent="0.3">
      <c r="A83" s="51"/>
      <c r="B83" s="48">
        <v>630</v>
      </c>
      <c r="C83" s="48"/>
      <c r="D83" s="50" t="s">
        <v>65</v>
      </c>
      <c r="E83" s="50" t="s">
        <v>66</v>
      </c>
      <c r="F83" s="52">
        <f>F130+F127+F120+F115+F95+F86+F84</f>
        <v>236914</v>
      </c>
    </row>
    <row r="84" spans="1:6" ht="15.6" x14ac:dyDescent="0.3">
      <c r="A84" s="51"/>
      <c r="B84" s="48">
        <v>631</v>
      </c>
      <c r="C84" s="48"/>
      <c r="D84" s="48">
        <v>41</v>
      </c>
      <c r="E84" s="48" t="s">
        <v>67</v>
      </c>
      <c r="F84" s="52">
        <f>SUM(F85)</f>
        <v>1600</v>
      </c>
    </row>
    <row r="85" spans="1:6" ht="15.6" x14ac:dyDescent="0.3">
      <c r="A85" s="51"/>
      <c r="B85" s="14">
        <v>631</v>
      </c>
      <c r="C85" s="14">
        <v>631001</v>
      </c>
      <c r="D85" s="14">
        <v>41</v>
      </c>
      <c r="E85" s="14" t="s">
        <v>68</v>
      </c>
      <c r="F85" s="29">
        <v>1600</v>
      </c>
    </row>
    <row r="86" spans="1:6" ht="15.6" x14ac:dyDescent="0.3">
      <c r="A86" s="51"/>
      <c r="B86" s="48">
        <v>632</v>
      </c>
      <c r="C86" s="48"/>
      <c r="D86" s="48">
        <v>41</v>
      </c>
      <c r="E86" s="48" t="s">
        <v>69</v>
      </c>
      <c r="F86" s="52">
        <f>SUM(F87:F94)</f>
        <v>26133</v>
      </c>
    </row>
    <row r="87" spans="1:6" ht="15.6" x14ac:dyDescent="0.3">
      <c r="A87" s="51"/>
      <c r="B87" s="14"/>
      <c r="C87" s="14">
        <v>632001</v>
      </c>
      <c r="D87" s="14">
        <v>41</v>
      </c>
      <c r="E87" s="14" t="s">
        <v>70</v>
      </c>
      <c r="F87" s="29">
        <v>14373</v>
      </c>
    </row>
    <row r="88" spans="1:6" ht="15.6" x14ac:dyDescent="0.3">
      <c r="A88" s="51"/>
      <c r="B88" s="14"/>
      <c r="C88" s="14">
        <v>632001</v>
      </c>
      <c r="D88" s="14" t="s">
        <v>28</v>
      </c>
      <c r="E88" s="14" t="s">
        <v>71</v>
      </c>
      <c r="F88" s="29"/>
    </row>
    <row r="89" spans="1:6" ht="15.6" x14ac:dyDescent="0.3">
      <c r="A89" s="51"/>
      <c r="B89" s="14"/>
      <c r="C89" s="14">
        <v>632002</v>
      </c>
      <c r="D89" s="14">
        <v>41</v>
      </c>
      <c r="E89" s="14" t="s">
        <v>72</v>
      </c>
      <c r="F89" s="29">
        <v>1760</v>
      </c>
    </row>
    <row r="90" spans="1:6" ht="15.6" x14ac:dyDescent="0.3">
      <c r="A90" s="51"/>
      <c r="B90" s="14"/>
      <c r="C90" s="14">
        <v>632002</v>
      </c>
      <c r="D90" s="14" t="s">
        <v>28</v>
      </c>
      <c r="E90" s="14" t="s">
        <v>73</v>
      </c>
      <c r="F90" s="29"/>
    </row>
    <row r="91" spans="1:6" ht="15.6" x14ac:dyDescent="0.3">
      <c r="A91" s="51"/>
      <c r="B91" s="14"/>
      <c r="C91" s="14">
        <v>632003</v>
      </c>
      <c r="D91" s="14">
        <v>41</v>
      </c>
      <c r="E91" s="14" t="s">
        <v>74</v>
      </c>
      <c r="F91" s="29">
        <v>3500</v>
      </c>
    </row>
    <row r="92" spans="1:6" ht="15.6" x14ac:dyDescent="0.3">
      <c r="A92" s="51"/>
      <c r="B92" s="14"/>
      <c r="C92" s="14">
        <v>632003</v>
      </c>
      <c r="D92" s="14">
        <v>111</v>
      </c>
      <c r="E92" s="14" t="s">
        <v>75</v>
      </c>
      <c r="F92" s="29"/>
    </row>
    <row r="93" spans="1:6" ht="15.6" x14ac:dyDescent="0.3">
      <c r="A93" s="51"/>
      <c r="B93" s="14"/>
      <c r="C93" s="14">
        <v>632004</v>
      </c>
      <c r="D93" s="14">
        <v>41</v>
      </c>
      <c r="E93" s="14" t="s">
        <v>76</v>
      </c>
      <c r="F93" s="29">
        <v>800</v>
      </c>
    </row>
    <row r="94" spans="1:6" ht="15.6" x14ac:dyDescent="0.3">
      <c r="A94" s="51"/>
      <c r="B94" s="14"/>
      <c r="C94" s="14">
        <v>632005</v>
      </c>
      <c r="D94" s="14">
        <v>41</v>
      </c>
      <c r="E94" s="14" t="s">
        <v>77</v>
      </c>
      <c r="F94" s="29">
        <v>5700</v>
      </c>
    </row>
    <row r="95" spans="1:6" ht="15.6" x14ac:dyDescent="0.3">
      <c r="A95" s="51"/>
      <c r="B95" s="48">
        <v>633</v>
      </c>
      <c r="C95" s="48"/>
      <c r="D95" s="48">
        <v>41</v>
      </c>
      <c r="E95" s="48" t="s">
        <v>78</v>
      </c>
      <c r="F95" s="52">
        <f>SUM(F96:F114)</f>
        <v>43454</v>
      </c>
    </row>
    <row r="96" spans="1:6" ht="31.2" x14ac:dyDescent="0.3">
      <c r="A96" s="51"/>
      <c r="B96" s="14"/>
      <c r="C96" s="14">
        <v>633001</v>
      </c>
      <c r="D96" s="14">
        <v>41</v>
      </c>
      <c r="E96" s="16" t="s">
        <v>79</v>
      </c>
      <c r="F96" s="29">
        <v>9000</v>
      </c>
    </row>
    <row r="97" spans="1:6" ht="15.6" x14ac:dyDescent="0.3">
      <c r="A97" s="51"/>
      <c r="B97" s="14"/>
      <c r="C97" s="14">
        <v>633001</v>
      </c>
      <c r="D97" s="14" t="s">
        <v>37</v>
      </c>
      <c r="E97" s="16" t="s">
        <v>80</v>
      </c>
      <c r="F97" s="29">
        <v>3374</v>
      </c>
    </row>
    <row r="98" spans="1:6" ht="15.6" x14ac:dyDescent="0.3">
      <c r="A98" s="51"/>
      <c r="B98" s="14"/>
      <c r="C98" s="14">
        <v>633002</v>
      </c>
      <c r="D98" s="14">
        <v>41</v>
      </c>
      <c r="E98" s="14" t="s">
        <v>81</v>
      </c>
      <c r="F98" s="29">
        <v>3000</v>
      </c>
    </row>
    <row r="99" spans="1:6" ht="15.6" x14ac:dyDescent="0.3">
      <c r="A99" s="51"/>
      <c r="B99" s="14"/>
      <c r="C99" s="14">
        <v>633002</v>
      </c>
      <c r="D99" s="14" t="s">
        <v>37</v>
      </c>
      <c r="E99" s="14" t="s">
        <v>82</v>
      </c>
      <c r="F99" s="15">
        <v>210</v>
      </c>
    </row>
    <row r="100" spans="1:6" ht="15.6" x14ac:dyDescent="0.3">
      <c r="A100" s="51"/>
      <c r="B100" s="14"/>
      <c r="C100" s="14">
        <v>633003</v>
      </c>
      <c r="D100" s="14">
        <v>41</v>
      </c>
      <c r="E100" s="14" t="s">
        <v>83</v>
      </c>
      <c r="F100" s="29">
        <v>680</v>
      </c>
    </row>
    <row r="101" spans="1:6" ht="31.2" x14ac:dyDescent="0.3">
      <c r="A101" s="51"/>
      <c r="B101" s="14"/>
      <c r="C101" s="14">
        <v>633004</v>
      </c>
      <c r="D101" s="14">
        <v>41</v>
      </c>
      <c r="E101" s="16" t="s">
        <v>84</v>
      </c>
      <c r="F101" s="29">
        <v>2300</v>
      </c>
    </row>
    <row r="102" spans="1:6" ht="15.6" x14ac:dyDescent="0.3">
      <c r="A102" s="51"/>
      <c r="B102" s="14"/>
      <c r="C102" s="14">
        <v>633006</v>
      </c>
      <c r="D102" s="14">
        <v>41</v>
      </c>
      <c r="E102" s="14" t="s">
        <v>85</v>
      </c>
      <c r="F102" s="29">
        <v>6400</v>
      </c>
    </row>
    <row r="103" spans="1:6" ht="15.6" x14ac:dyDescent="0.3">
      <c r="A103" s="51"/>
      <c r="B103" s="14"/>
      <c r="C103" s="14">
        <v>633006</v>
      </c>
      <c r="D103" s="14" t="s">
        <v>28</v>
      </c>
      <c r="E103" s="14" t="s">
        <v>86</v>
      </c>
      <c r="F103" s="15">
        <v>1500</v>
      </c>
    </row>
    <row r="104" spans="1:6" ht="15.6" x14ac:dyDescent="0.3">
      <c r="A104" s="51"/>
      <c r="B104" s="14"/>
      <c r="C104" s="14">
        <v>633006</v>
      </c>
      <c r="D104" s="14" t="s">
        <v>37</v>
      </c>
      <c r="E104" s="14" t="s">
        <v>87</v>
      </c>
      <c r="F104" s="15">
        <v>120</v>
      </c>
    </row>
    <row r="105" spans="1:6" ht="15.6" x14ac:dyDescent="0.3">
      <c r="A105" s="51"/>
      <c r="B105" s="14"/>
      <c r="C105" s="14">
        <v>633006</v>
      </c>
      <c r="D105" s="14">
        <v>41</v>
      </c>
      <c r="E105" s="14" t="s">
        <v>88</v>
      </c>
      <c r="F105" s="15">
        <v>900</v>
      </c>
    </row>
    <row r="106" spans="1:6" ht="15.6" x14ac:dyDescent="0.3">
      <c r="A106" s="51"/>
      <c r="B106" s="14"/>
      <c r="C106" s="14">
        <v>633006</v>
      </c>
      <c r="D106" s="14" t="s">
        <v>37</v>
      </c>
      <c r="E106" s="14" t="s">
        <v>89</v>
      </c>
      <c r="F106" s="15">
        <v>120</v>
      </c>
    </row>
    <row r="107" spans="1:6" ht="15.6" x14ac:dyDescent="0.3">
      <c r="A107" s="51"/>
      <c r="B107" s="14"/>
      <c r="C107" s="14">
        <v>633007</v>
      </c>
      <c r="D107" s="14">
        <v>41</v>
      </c>
      <c r="E107" s="14" t="s">
        <v>90</v>
      </c>
      <c r="F107" s="15">
        <v>50</v>
      </c>
    </row>
    <row r="108" spans="1:6" ht="15.6" x14ac:dyDescent="0.3">
      <c r="A108" s="51"/>
      <c r="B108" s="14"/>
      <c r="C108" s="14">
        <v>633009</v>
      </c>
      <c r="D108" s="14">
        <v>41</v>
      </c>
      <c r="E108" s="14" t="s">
        <v>91</v>
      </c>
      <c r="F108" s="15">
        <v>300</v>
      </c>
    </row>
    <row r="109" spans="1:6" ht="15.6" x14ac:dyDescent="0.3">
      <c r="A109" s="51"/>
      <c r="B109" s="14"/>
      <c r="C109" s="14">
        <v>633010</v>
      </c>
      <c r="D109" s="14">
        <v>41</v>
      </c>
      <c r="E109" s="14" t="s">
        <v>92</v>
      </c>
      <c r="F109" s="15">
        <v>1000</v>
      </c>
    </row>
    <row r="110" spans="1:6" ht="15.6" x14ac:dyDescent="0.3">
      <c r="A110" s="51"/>
      <c r="B110" s="14"/>
      <c r="C110" s="14">
        <v>633010</v>
      </c>
      <c r="D110" s="14" t="s">
        <v>28</v>
      </c>
      <c r="E110" s="14" t="s">
        <v>93</v>
      </c>
      <c r="F110" s="15">
        <v>5000</v>
      </c>
    </row>
    <row r="111" spans="1:6" ht="15.6" x14ac:dyDescent="0.3">
      <c r="A111" s="51"/>
      <c r="B111" s="14"/>
      <c r="C111" s="14">
        <v>633013</v>
      </c>
      <c r="D111" s="14">
        <v>41</v>
      </c>
      <c r="E111" s="14" t="s">
        <v>94</v>
      </c>
      <c r="F111" s="15"/>
    </row>
    <row r="112" spans="1:6" ht="15.6" x14ac:dyDescent="0.3">
      <c r="A112" s="51"/>
      <c r="B112" s="14"/>
      <c r="C112" s="14">
        <v>633016</v>
      </c>
      <c r="D112" s="14">
        <v>41</v>
      </c>
      <c r="E112" s="14" t="s">
        <v>95</v>
      </c>
      <c r="F112" s="15">
        <v>5500</v>
      </c>
    </row>
    <row r="113" spans="1:6" ht="15.6" x14ac:dyDescent="0.3">
      <c r="A113" s="51"/>
      <c r="B113" s="14"/>
      <c r="C113" s="14">
        <v>633016</v>
      </c>
      <c r="D113" s="14">
        <v>41</v>
      </c>
      <c r="E113" s="14" t="s">
        <v>96</v>
      </c>
      <c r="F113" s="15">
        <v>2000</v>
      </c>
    </row>
    <row r="114" spans="1:6" ht="15.6" x14ac:dyDescent="0.3">
      <c r="A114" s="51"/>
      <c r="B114" s="14"/>
      <c r="C114" s="14">
        <v>633016</v>
      </c>
      <c r="D114" s="14" t="s">
        <v>28</v>
      </c>
      <c r="E114" s="14" t="s">
        <v>97</v>
      </c>
      <c r="F114" s="15">
        <v>2000</v>
      </c>
    </row>
    <row r="115" spans="1:6" ht="15.6" x14ac:dyDescent="0.3">
      <c r="A115" s="51"/>
      <c r="B115" s="48">
        <v>634</v>
      </c>
      <c r="C115" s="48"/>
      <c r="D115" s="48">
        <v>41</v>
      </c>
      <c r="E115" s="48" t="s">
        <v>98</v>
      </c>
      <c r="F115" s="52">
        <f>SUM(F116:F119)</f>
        <v>3782</v>
      </c>
    </row>
    <row r="116" spans="1:6" ht="15.6" x14ac:dyDescent="0.3">
      <c r="A116" s="51"/>
      <c r="B116" s="14"/>
      <c r="C116" s="14">
        <v>634001</v>
      </c>
      <c r="D116" s="14">
        <v>41</v>
      </c>
      <c r="E116" s="14" t="s">
        <v>99</v>
      </c>
      <c r="F116" s="15">
        <v>650</v>
      </c>
    </row>
    <row r="117" spans="1:6" ht="15.6" x14ac:dyDescent="0.3">
      <c r="A117" s="51"/>
      <c r="B117" s="14"/>
      <c r="C117" s="14">
        <v>634002</v>
      </c>
      <c r="D117" s="14">
        <v>41</v>
      </c>
      <c r="E117" s="14" t="s">
        <v>100</v>
      </c>
      <c r="F117" s="15">
        <v>2000</v>
      </c>
    </row>
    <row r="118" spans="1:6" ht="15.6" x14ac:dyDescent="0.3">
      <c r="A118" s="51"/>
      <c r="B118" s="14"/>
      <c r="C118" s="14">
        <v>634003</v>
      </c>
      <c r="D118" s="14">
        <v>41</v>
      </c>
      <c r="E118" s="14" t="s">
        <v>101</v>
      </c>
      <c r="F118" s="15">
        <v>1082</v>
      </c>
    </row>
    <row r="119" spans="1:6" ht="15.6" x14ac:dyDescent="0.3">
      <c r="A119" s="51"/>
      <c r="B119" s="14"/>
      <c r="C119" s="14">
        <v>634005</v>
      </c>
      <c r="D119" s="14">
        <v>41</v>
      </c>
      <c r="E119" s="14" t="s">
        <v>102</v>
      </c>
      <c r="F119" s="15">
        <v>50</v>
      </c>
    </row>
    <row r="120" spans="1:6" ht="15.6" x14ac:dyDescent="0.3">
      <c r="A120" s="51"/>
      <c r="B120" s="48">
        <v>635</v>
      </c>
      <c r="C120" s="48"/>
      <c r="D120" s="48">
        <v>41</v>
      </c>
      <c r="E120" s="48" t="s">
        <v>103</v>
      </c>
      <c r="F120" s="52">
        <f>SUM(F121:F126)</f>
        <v>9600</v>
      </c>
    </row>
    <row r="121" spans="1:6" ht="15.6" x14ac:dyDescent="0.3">
      <c r="A121" s="51"/>
      <c r="B121" s="14"/>
      <c r="C121" s="14">
        <v>635002</v>
      </c>
      <c r="D121" s="14">
        <v>41</v>
      </c>
      <c r="E121" s="14" t="s">
        <v>104</v>
      </c>
      <c r="F121" s="15">
        <v>1000</v>
      </c>
    </row>
    <row r="122" spans="1:6" ht="15.6" x14ac:dyDescent="0.3">
      <c r="A122" s="51"/>
      <c r="B122" s="14"/>
      <c r="C122" s="14">
        <v>635003</v>
      </c>
      <c r="D122" s="14">
        <v>41</v>
      </c>
      <c r="E122" s="14" t="s">
        <v>105</v>
      </c>
      <c r="F122" s="15"/>
    </row>
    <row r="123" spans="1:6" ht="15.6" x14ac:dyDescent="0.3">
      <c r="A123" s="51"/>
      <c r="B123" s="14"/>
      <c r="C123" s="14">
        <v>635004</v>
      </c>
      <c r="D123" s="14">
        <v>41</v>
      </c>
      <c r="E123" s="14" t="s">
        <v>106</v>
      </c>
      <c r="F123" s="15">
        <v>300</v>
      </c>
    </row>
    <row r="124" spans="1:6" ht="15.6" x14ac:dyDescent="0.3">
      <c r="A124" s="51"/>
      <c r="B124" s="14"/>
      <c r="C124" s="14">
        <v>635005</v>
      </c>
      <c r="D124" s="14">
        <v>41</v>
      </c>
      <c r="E124" s="14" t="s">
        <v>107</v>
      </c>
      <c r="F124" s="15"/>
    </row>
    <row r="125" spans="1:6" ht="15.6" x14ac:dyDescent="0.3">
      <c r="A125" s="51"/>
      <c r="B125" s="14"/>
      <c r="C125" s="14">
        <v>635006</v>
      </c>
      <c r="D125" s="14">
        <v>41</v>
      </c>
      <c r="E125" s="14" t="s">
        <v>108</v>
      </c>
      <c r="F125" s="15">
        <v>300</v>
      </c>
    </row>
    <row r="126" spans="1:6" ht="15.6" x14ac:dyDescent="0.3">
      <c r="A126" s="51"/>
      <c r="B126" s="14"/>
      <c r="C126" s="14">
        <v>635009</v>
      </c>
      <c r="D126" s="14">
        <v>41</v>
      </c>
      <c r="E126" s="14" t="s">
        <v>109</v>
      </c>
      <c r="F126" s="15">
        <v>8000</v>
      </c>
    </row>
    <row r="127" spans="1:6" ht="15.6" x14ac:dyDescent="0.3">
      <c r="A127" s="51"/>
      <c r="B127" s="48">
        <v>636</v>
      </c>
      <c r="C127" s="48"/>
      <c r="D127" s="48">
        <v>41</v>
      </c>
      <c r="E127" s="48" t="s">
        <v>110</v>
      </c>
      <c r="F127" s="52">
        <f>SUM(F128:F129)</f>
        <v>1000</v>
      </c>
    </row>
    <row r="128" spans="1:6" ht="15.6" x14ac:dyDescent="0.3">
      <c r="A128" s="51"/>
      <c r="B128" s="14"/>
      <c r="C128" s="14">
        <v>636002</v>
      </c>
      <c r="D128" s="14">
        <v>41</v>
      </c>
      <c r="E128" s="14" t="s">
        <v>106</v>
      </c>
      <c r="F128" s="15">
        <v>1000</v>
      </c>
    </row>
    <row r="129" spans="1:6" ht="15.6" x14ac:dyDescent="0.3">
      <c r="A129" s="51"/>
      <c r="B129" s="14"/>
      <c r="C129" s="14">
        <v>636008</v>
      </c>
      <c r="D129" s="14">
        <v>41</v>
      </c>
      <c r="E129" s="14" t="s">
        <v>111</v>
      </c>
      <c r="F129" s="15"/>
    </row>
    <row r="130" spans="1:6" ht="15.6" x14ac:dyDescent="0.3">
      <c r="A130" s="51"/>
      <c r="B130" s="48">
        <v>637</v>
      </c>
      <c r="C130" s="48"/>
      <c r="D130" s="48">
        <v>41</v>
      </c>
      <c r="E130" s="48" t="s">
        <v>112</v>
      </c>
      <c r="F130" s="52">
        <f>SUM(F131:F151)</f>
        <v>151345</v>
      </c>
    </row>
    <row r="131" spans="1:6" ht="15.6" x14ac:dyDescent="0.3">
      <c r="A131" s="51"/>
      <c r="B131" s="48"/>
      <c r="C131" s="14">
        <v>637002</v>
      </c>
      <c r="D131" s="14">
        <v>41</v>
      </c>
      <c r="E131" s="14" t="s">
        <v>113</v>
      </c>
      <c r="F131" s="15">
        <v>1000</v>
      </c>
    </row>
    <row r="132" spans="1:6" ht="15.6" x14ac:dyDescent="0.3">
      <c r="A132" s="51"/>
      <c r="B132" s="48"/>
      <c r="C132" s="14">
        <v>637003</v>
      </c>
      <c r="D132" s="14">
        <v>41</v>
      </c>
      <c r="E132" s="14" t="s">
        <v>114</v>
      </c>
      <c r="F132" s="15">
        <v>3200</v>
      </c>
    </row>
    <row r="133" spans="1:6" ht="15.6" x14ac:dyDescent="0.3">
      <c r="A133" s="51"/>
      <c r="B133" s="48"/>
      <c r="C133" s="14">
        <v>637004</v>
      </c>
      <c r="D133" s="14">
        <v>41</v>
      </c>
      <c r="E133" s="14" t="s">
        <v>115</v>
      </c>
      <c r="F133" s="15">
        <v>8720</v>
      </c>
    </row>
    <row r="134" spans="1:6" ht="15.6" x14ac:dyDescent="0.3">
      <c r="A134" s="51"/>
      <c r="B134" s="48"/>
      <c r="C134" s="14">
        <v>637004</v>
      </c>
      <c r="D134" s="14" t="s">
        <v>28</v>
      </c>
      <c r="E134" s="14" t="s">
        <v>116</v>
      </c>
      <c r="F134" s="15">
        <v>1500</v>
      </c>
    </row>
    <row r="135" spans="1:6" ht="31.2" x14ac:dyDescent="0.3">
      <c r="A135" s="51"/>
      <c r="B135" s="53"/>
      <c r="C135" s="14">
        <v>637005</v>
      </c>
      <c r="D135" s="14">
        <v>41</v>
      </c>
      <c r="E135" s="16" t="s">
        <v>117</v>
      </c>
      <c r="F135" s="15">
        <v>4200</v>
      </c>
    </row>
    <row r="136" spans="1:6" ht="15.6" x14ac:dyDescent="0.3">
      <c r="A136" s="51"/>
      <c r="B136" s="53"/>
      <c r="C136" s="14">
        <v>637006</v>
      </c>
      <c r="D136" s="14">
        <v>41</v>
      </c>
      <c r="E136" s="14" t="s">
        <v>118</v>
      </c>
      <c r="F136" s="15">
        <v>192</v>
      </c>
    </row>
    <row r="137" spans="1:6" ht="15.6" x14ac:dyDescent="0.3">
      <c r="A137" s="51"/>
      <c r="B137" s="53"/>
      <c r="C137" s="14">
        <v>637006</v>
      </c>
      <c r="D137" s="14" t="s">
        <v>28</v>
      </c>
      <c r="E137" s="14" t="s">
        <v>119</v>
      </c>
      <c r="F137" s="15"/>
    </row>
    <row r="138" spans="1:6" ht="15.6" x14ac:dyDescent="0.3">
      <c r="A138" s="51"/>
      <c r="B138" s="53"/>
      <c r="C138" s="14">
        <v>637009</v>
      </c>
      <c r="D138" s="14">
        <v>41</v>
      </c>
      <c r="E138" s="14" t="s">
        <v>120</v>
      </c>
      <c r="F138" s="15">
        <v>200</v>
      </c>
    </row>
    <row r="139" spans="1:6" ht="15.6" x14ac:dyDescent="0.3">
      <c r="A139" s="51"/>
      <c r="B139" s="53"/>
      <c r="C139" s="14">
        <v>637011</v>
      </c>
      <c r="D139" s="14">
        <v>41</v>
      </c>
      <c r="E139" s="16" t="s">
        <v>121</v>
      </c>
      <c r="F139" s="15"/>
    </row>
    <row r="140" spans="1:6" ht="15.6" x14ac:dyDescent="0.3">
      <c r="A140" s="51"/>
      <c r="B140" s="53"/>
      <c r="C140" s="14">
        <v>637012</v>
      </c>
      <c r="D140" s="14">
        <v>41</v>
      </c>
      <c r="E140" s="14" t="s">
        <v>122</v>
      </c>
      <c r="F140" s="15">
        <v>1500</v>
      </c>
    </row>
    <row r="141" spans="1:6" ht="15.6" x14ac:dyDescent="0.3">
      <c r="A141" s="51"/>
      <c r="B141" s="53"/>
      <c r="C141" s="14">
        <v>637014</v>
      </c>
      <c r="D141" s="14">
        <v>41</v>
      </c>
      <c r="E141" s="14" t="s">
        <v>123</v>
      </c>
      <c r="F141" s="15">
        <v>14960</v>
      </c>
    </row>
    <row r="142" spans="1:6" ht="15.6" x14ac:dyDescent="0.3">
      <c r="A142" s="51"/>
      <c r="B142" s="53"/>
      <c r="C142" s="14">
        <v>637014</v>
      </c>
      <c r="D142" s="14" t="s">
        <v>28</v>
      </c>
      <c r="E142" s="14" t="s">
        <v>124</v>
      </c>
      <c r="F142" s="15"/>
    </row>
    <row r="143" spans="1:6" ht="15.6" x14ac:dyDescent="0.3">
      <c r="A143" s="51"/>
      <c r="B143" s="53"/>
      <c r="C143" s="14">
        <v>637016</v>
      </c>
      <c r="D143" s="14">
        <v>41</v>
      </c>
      <c r="E143" s="14" t="s">
        <v>125</v>
      </c>
      <c r="F143" s="15">
        <v>5500</v>
      </c>
    </row>
    <row r="144" spans="1:6" ht="15.6" x14ac:dyDescent="0.3">
      <c r="A144" s="51"/>
      <c r="B144" s="53"/>
      <c r="C144" s="14">
        <v>637021</v>
      </c>
      <c r="D144" s="14">
        <v>41</v>
      </c>
      <c r="E144" s="14" t="s">
        <v>126</v>
      </c>
      <c r="F144" s="15">
        <v>400</v>
      </c>
    </row>
    <row r="145" spans="1:6" ht="15.6" x14ac:dyDescent="0.3">
      <c r="A145" s="51"/>
      <c r="B145" s="53"/>
      <c r="C145" s="14">
        <v>637026</v>
      </c>
      <c r="D145" s="14">
        <v>41</v>
      </c>
      <c r="E145" s="14" t="s">
        <v>127</v>
      </c>
      <c r="F145" s="15">
        <v>62100</v>
      </c>
    </row>
    <row r="146" spans="1:6" ht="15.6" x14ac:dyDescent="0.3">
      <c r="A146" s="51"/>
      <c r="B146" s="53"/>
      <c r="C146" s="14">
        <v>637027</v>
      </c>
      <c r="D146" s="14">
        <v>41</v>
      </c>
      <c r="E146" s="16" t="s">
        <v>128</v>
      </c>
      <c r="F146" s="15">
        <v>4000</v>
      </c>
    </row>
    <row r="147" spans="1:6" ht="15.6" customHeight="1" x14ac:dyDescent="0.3">
      <c r="A147" s="51"/>
      <c r="B147" s="53"/>
      <c r="C147" s="14">
        <v>637027</v>
      </c>
      <c r="D147" s="14">
        <v>111</v>
      </c>
      <c r="E147" s="16" t="s">
        <v>129</v>
      </c>
      <c r="F147" s="15">
        <v>20693</v>
      </c>
    </row>
    <row r="148" spans="1:6" ht="15" customHeight="1" x14ac:dyDescent="0.3">
      <c r="A148" s="51"/>
      <c r="B148" s="53"/>
      <c r="C148" s="14">
        <v>637027</v>
      </c>
      <c r="D148" s="14" t="s">
        <v>37</v>
      </c>
      <c r="E148" s="16" t="s">
        <v>130</v>
      </c>
      <c r="F148" s="15">
        <v>10380</v>
      </c>
    </row>
    <row r="149" spans="1:6" ht="16.2" customHeight="1" x14ac:dyDescent="0.3">
      <c r="A149" s="51"/>
      <c r="B149" s="53"/>
      <c r="C149" s="14">
        <v>637035</v>
      </c>
      <c r="D149" s="14">
        <v>41</v>
      </c>
      <c r="E149" s="16" t="s">
        <v>131</v>
      </c>
      <c r="F149" s="15">
        <v>5800</v>
      </c>
    </row>
    <row r="150" spans="1:6" ht="31.2" x14ac:dyDescent="0.3">
      <c r="A150" s="51"/>
      <c r="B150" s="53"/>
      <c r="C150" s="14">
        <v>637040</v>
      </c>
      <c r="D150" s="14">
        <v>41</v>
      </c>
      <c r="E150" s="28" t="s">
        <v>132</v>
      </c>
      <c r="F150" s="15">
        <v>6200</v>
      </c>
    </row>
    <row r="151" spans="1:6" ht="15.6" x14ac:dyDescent="0.3">
      <c r="A151" s="51"/>
      <c r="B151" s="53"/>
      <c r="C151" s="14">
        <v>637040</v>
      </c>
      <c r="D151" s="14">
        <v>41</v>
      </c>
      <c r="E151" s="28" t="s">
        <v>133</v>
      </c>
      <c r="F151" s="15">
        <v>800</v>
      </c>
    </row>
    <row r="152" spans="1:6" ht="15.6" x14ac:dyDescent="0.3">
      <c r="A152" s="51"/>
      <c r="B152" s="48">
        <v>640</v>
      </c>
      <c r="C152" s="14"/>
      <c r="D152" s="48">
        <v>41</v>
      </c>
      <c r="E152" s="50" t="s">
        <v>134</v>
      </c>
      <c r="F152" s="52">
        <f>F153</f>
        <v>29764</v>
      </c>
    </row>
    <row r="153" spans="1:6" ht="16.95" customHeight="1" x14ac:dyDescent="0.3">
      <c r="A153" s="51"/>
      <c r="B153" s="48">
        <v>642</v>
      </c>
      <c r="C153" s="54"/>
      <c r="D153" s="48">
        <v>41</v>
      </c>
      <c r="E153" s="50" t="s">
        <v>135</v>
      </c>
      <c r="F153" s="52">
        <f>SUM(F154:F159)</f>
        <v>29764</v>
      </c>
    </row>
    <row r="154" spans="1:6" ht="15.6" x14ac:dyDescent="0.3">
      <c r="A154" s="51"/>
      <c r="B154" s="53"/>
      <c r="C154" s="14">
        <v>642006</v>
      </c>
      <c r="D154" s="14">
        <v>41</v>
      </c>
      <c r="E154" s="14" t="s">
        <v>136</v>
      </c>
      <c r="F154" s="15">
        <v>200</v>
      </c>
    </row>
    <row r="155" spans="1:6" ht="15.6" x14ac:dyDescent="0.3">
      <c r="A155" s="51"/>
      <c r="B155" s="53"/>
      <c r="C155" s="14">
        <v>642009</v>
      </c>
      <c r="D155" s="14">
        <v>41</v>
      </c>
      <c r="E155" s="14" t="s">
        <v>137</v>
      </c>
      <c r="F155" s="15">
        <v>10000</v>
      </c>
    </row>
    <row r="156" spans="1:6" ht="15.6" x14ac:dyDescent="0.3">
      <c r="A156" s="51"/>
      <c r="B156" s="53"/>
      <c r="C156" s="14">
        <v>642012</v>
      </c>
      <c r="D156" s="14">
        <v>41</v>
      </c>
      <c r="E156" s="14" t="s">
        <v>138</v>
      </c>
      <c r="F156" s="15">
        <v>3000</v>
      </c>
    </row>
    <row r="157" spans="1:6" ht="15.6" x14ac:dyDescent="0.3">
      <c r="A157" s="51"/>
      <c r="B157" s="53"/>
      <c r="C157" s="14">
        <v>642013</v>
      </c>
      <c r="D157" s="14">
        <v>41</v>
      </c>
      <c r="E157" s="14" t="s">
        <v>139</v>
      </c>
      <c r="F157" s="15">
        <v>1564</v>
      </c>
    </row>
    <row r="158" spans="1:6" ht="15.6" x14ac:dyDescent="0.3">
      <c r="A158" s="51"/>
      <c r="B158" s="53"/>
      <c r="C158" s="14">
        <v>642014</v>
      </c>
      <c r="D158" s="14">
        <v>41</v>
      </c>
      <c r="E158" s="14" t="s">
        <v>140</v>
      </c>
      <c r="F158" s="15">
        <v>10000</v>
      </c>
    </row>
    <row r="159" spans="1:6" ht="15.6" x14ac:dyDescent="0.3">
      <c r="A159" s="51"/>
      <c r="B159" s="53"/>
      <c r="C159" s="14">
        <v>642015</v>
      </c>
      <c r="D159" s="14">
        <v>41</v>
      </c>
      <c r="E159" s="14" t="s">
        <v>141</v>
      </c>
      <c r="F159" s="15">
        <v>5000</v>
      </c>
    </row>
    <row r="160" spans="1:6" ht="15.6" x14ac:dyDescent="0.3">
      <c r="A160" s="55" t="s">
        <v>142</v>
      </c>
      <c r="B160" s="56">
        <v>630</v>
      </c>
      <c r="C160" s="57"/>
      <c r="D160" s="20">
        <v>41</v>
      </c>
      <c r="E160" s="20" t="s">
        <v>143</v>
      </c>
      <c r="F160" s="21">
        <f>F161</f>
        <v>7174</v>
      </c>
    </row>
    <row r="161" spans="1:6" ht="15.6" x14ac:dyDescent="0.3">
      <c r="A161" s="51"/>
      <c r="B161" s="48">
        <v>637</v>
      </c>
      <c r="C161" s="58"/>
      <c r="D161" s="48">
        <v>41</v>
      </c>
      <c r="E161" s="48" t="s">
        <v>144</v>
      </c>
      <c r="F161" s="49">
        <f>SUM(F162:F163)</f>
        <v>7174</v>
      </c>
    </row>
    <row r="162" spans="1:6" ht="28.2" customHeight="1" x14ac:dyDescent="0.3">
      <c r="A162" s="51"/>
      <c r="B162" s="59"/>
      <c r="C162" s="59">
        <v>637005</v>
      </c>
      <c r="D162" s="59">
        <v>41</v>
      </c>
      <c r="E162" s="16" t="s">
        <v>145</v>
      </c>
      <c r="F162" s="15">
        <v>6724</v>
      </c>
    </row>
    <row r="163" spans="1:6" ht="15.6" x14ac:dyDescent="0.3">
      <c r="A163" s="51"/>
      <c r="B163" s="59"/>
      <c r="C163" s="59">
        <v>637012</v>
      </c>
      <c r="D163" s="59">
        <v>41</v>
      </c>
      <c r="E163" s="14" t="s">
        <v>122</v>
      </c>
      <c r="F163" s="15">
        <v>450</v>
      </c>
    </row>
    <row r="164" spans="1:6" ht="31.2" x14ac:dyDescent="0.3">
      <c r="A164" s="55" t="s">
        <v>146</v>
      </c>
      <c r="B164" s="60"/>
      <c r="C164" s="60"/>
      <c r="D164" s="60">
        <v>41</v>
      </c>
      <c r="E164" s="61" t="s">
        <v>147</v>
      </c>
      <c r="F164" s="21">
        <f>F179+F170+F165</f>
        <v>288366</v>
      </c>
    </row>
    <row r="165" spans="1:6" ht="15.6" x14ac:dyDescent="0.3">
      <c r="A165" s="51"/>
      <c r="B165" s="48">
        <v>610</v>
      </c>
      <c r="C165" s="58"/>
      <c r="D165" s="58">
        <v>41</v>
      </c>
      <c r="E165" s="48" t="s">
        <v>49</v>
      </c>
      <c r="F165" s="49">
        <f>SUM(F166:F169)</f>
        <v>117256</v>
      </c>
    </row>
    <row r="166" spans="1:6" ht="15.6" x14ac:dyDescent="0.3">
      <c r="A166" s="51"/>
      <c r="B166" s="14">
        <v>611</v>
      </c>
      <c r="C166" s="14"/>
      <c r="D166" s="14">
        <v>41</v>
      </c>
      <c r="E166" s="14" t="s">
        <v>50</v>
      </c>
      <c r="F166" s="29">
        <v>87300</v>
      </c>
    </row>
    <row r="167" spans="1:6" ht="15.6" x14ac:dyDescent="0.3">
      <c r="A167" s="51"/>
      <c r="B167" s="14">
        <v>612</v>
      </c>
      <c r="C167" s="14">
        <v>612001</v>
      </c>
      <c r="D167" s="14">
        <v>41</v>
      </c>
      <c r="E167" s="14" t="s">
        <v>51</v>
      </c>
      <c r="F167" s="29">
        <v>18396</v>
      </c>
    </row>
    <row r="168" spans="1:6" ht="15.6" x14ac:dyDescent="0.3">
      <c r="A168" s="51"/>
      <c r="B168" s="14">
        <v>612</v>
      </c>
      <c r="C168" s="14">
        <v>612002</v>
      </c>
      <c r="D168" s="14">
        <v>41</v>
      </c>
      <c r="E168" s="14" t="s">
        <v>52</v>
      </c>
      <c r="F168" s="29">
        <v>1560</v>
      </c>
    </row>
    <row r="169" spans="1:6" ht="15.6" x14ac:dyDescent="0.3">
      <c r="A169" s="51"/>
      <c r="B169" s="14">
        <v>614</v>
      </c>
      <c r="C169" s="14"/>
      <c r="D169" s="14">
        <v>41</v>
      </c>
      <c r="E169" s="14" t="s">
        <v>53</v>
      </c>
      <c r="F169" s="29">
        <v>10000</v>
      </c>
    </row>
    <row r="170" spans="1:6" ht="15.6" x14ac:dyDescent="0.3">
      <c r="A170" s="51"/>
      <c r="B170" s="48">
        <v>620</v>
      </c>
      <c r="C170" s="48"/>
      <c r="D170" s="48">
        <v>41</v>
      </c>
      <c r="E170" s="48" t="s">
        <v>55</v>
      </c>
      <c r="F170" s="49">
        <f>SUM(F171:F178)</f>
        <v>40981</v>
      </c>
    </row>
    <row r="171" spans="1:6" ht="15.6" x14ac:dyDescent="0.3">
      <c r="A171" s="51"/>
      <c r="B171" s="14">
        <v>621</v>
      </c>
      <c r="C171" s="14"/>
      <c r="D171" s="14">
        <v>41</v>
      </c>
      <c r="E171" s="14" t="s">
        <v>56</v>
      </c>
      <c r="F171" s="29">
        <v>3717</v>
      </c>
    </row>
    <row r="172" spans="1:6" ht="15.6" x14ac:dyDescent="0.3">
      <c r="A172" s="51"/>
      <c r="B172" s="14">
        <v>623</v>
      </c>
      <c r="C172" s="14"/>
      <c r="D172" s="14">
        <v>41</v>
      </c>
      <c r="E172" s="14" t="s">
        <v>57</v>
      </c>
      <c r="F172" s="29">
        <v>8009</v>
      </c>
    </row>
    <row r="173" spans="1:6" ht="15.6" x14ac:dyDescent="0.3">
      <c r="A173" s="51"/>
      <c r="B173" s="14">
        <v>625</v>
      </c>
      <c r="C173" s="14">
        <v>625001</v>
      </c>
      <c r="D173" s="14">
        <v>41</v>
      </c>
      <c r="E173" s="14" t="s">
        <v>58</v>
      </c>
      <c r="F173" s="29">
        <v>1641</v>
      </c>
    </row>
    <row r="174" spans="1:6" ht="15.6" x14ac:dyDescent="0.3">
      <c r="A174" s="51"/>
      <c r="B174" s="14">
        <v>625</v>
      </c>
      <c r="C174" s="14">
        <v>625002</v>
      </c>
      <c r="D174" s="14">
        <v>41</v>
      </c>
      <c r="E174" s="14" t="s">
        <v>59</v>
      </c>
      <c r="F174" s="29">
        <v>16416</v>
      </c>
    </row>
    <row r="175" spans="1:6" ht="15.6" x14ac:dyDescent="0.3">
      <c r="A175" s="51"/>
      <c r="B175" s="14">
        <v>625</v>
      </c>
      <c r="C175" s="14">
        <v>625003</v>
      </c>
      <c r="D175" s="14">
        <v>41</v>
      </c>
      <c r="E175" s="14" t="s">
        <v>60</v>
      </c>
      <c r="F175" s="29">
        <v>938</v>
      </c>
    </row>
    <row r="176" spans="1:6" ht="15.6" x14ac:dyDescent="0.3">
      <c r="A176" s="51"/>
      <c r="B176" s="14">
        <v>625</v>
      </c>
      <c r="C176" s="14">
        <v>625004</v>
      </c>
      <c r="D176" s="14">
        <v>41</v>
      </c>
      <c r="E176" s="14" t="s">
        <v>61</v>
      </c>
      <c r="F176" s="29">
        <v>3518</v>
      </c>
    </row>
    <row r="177" spans="1:6" ht="15.6" x14ac:dyDescent="0.3">
      <c r="A177" s="51"/>
      <c r="B177" s="14">
        <v>625</v>
      </c>
      <c r="C177" s="14">
        <v>625005</v>
      </c>
      <c r="D177" s="14">
        <v>41</v>
      </c>
      <c r="E177" s="14" t="s">
        <v>62</v>
      </c>
      <c r="F177" s="29">
        <v>1172</v>
      </c>
    </row>
    <row r="178" spans="1:6" ht="15.6" x14ac:dyDescent="0.3">
      <c r="A178" s="51"/>
      <c r="B178" s="14">
        <v>625</v>
      </c>
      <c r="C178" s="14">
        <v>625007</v>
      </c>
      <c r="D178" s="14">
        <v>41</v>
      </c>
      <c r="E178" s="14" t="s">
        <v>63</v>
      </c>
      <c r="F178" s="29">
        <v>5570</v>
      </c>
    </row>
    <row r="179" spans="1:6" ht="15.6" x14ac:dyDescent="0.3">
      <c r="A179" s="51"/>
      <c r="B179" s="48">
        <v>630</v>
      </c>
      <c r="C179" s="48"/>
      <c r="D179" s="48">
        <v>41</v>
      </c>
      <c r="E179" s="50" t="s">
        <v>66</v>
      </c>
      <c r="F179" s="52">
        <f>F210+F203+F199+F188+F182+F180</f>
        <v>130129</v>
      </c>
    </row>
    <row r="180" spans="1:6" ht="15.6" x14ac:dyDescent="0.3">
      <c r="A180" s="51"/>
      <c r="B180" s="48">
        <v>631</v>
      </c>
      <c r="C180" s="48"/>
      <c r="D180" s="48">
        <v>41</v>
      </c>
      <c r="E180" s="48" t="s">
        <v>67</v>
      </c>
      <c r="F180" s="52">
        <f>SUM(F181)</f>
        <v>320</v>
      </c>
    </row>
    <row r="181" spans="1:6" ht="15.6" x14ac:dyDescent="0.3">
      <c r="A181" s="51"/>
      <c r="B181" s="14">
        <v>631</v>
      </c>
      <c r="C181" s="14">
        <v>631001</v>
      </c>
      <c r="D181" s="14">
        <v>41</v>
      </c>
      <c r="E181" s="14" t="s">
        <v>68</v>
      </c>
      <c r="F181" s="29">
        <v>320</v>
      </c>
    </row>
    <row r="182" spans="1:6" ht="15.6" x14ac:dyDescent="0.3">
      <c r="A182" s="51"/>
      <c r="B182" s="48">
        <v>632</v>
      </c>
      <c r="C182" s="48"/>
      <c r="D182" s="48">
        <v>41</v>
      </c>
      <c r="E182" s="48" t="s">
        <v>69</v>
      </c>
      <c r="F182" s="52">
        <f>SUM(F183:F187)</f>
        <v>72360</v>
      </c>
    </row>
    <row r="183" spans="1:6" ht="15.6" x14ac:dyDescent="0.3">
      <c r="A183" s="51"/>
      <c r="B183" s="14">
        <v>632</v>
      </c>
      <c r="C183" s="14">
        <v>632001</v>
      </c>
      <c r="D183" s="14">
        <v>41</v>
      </c>
      <c r="E183" s="14" t="s">
        <v>70</v>
      </c>
      <c r="F183" s="15">
        <v>55000</v>
      </c>
    </row>
    <row r="184" spans="1:6" ht="15.6" x14ac:dyDescent="0.3">
      <c r="A184" s="51"/>
      <c r="B184" s="14">
        <v>632</v>
      </c>
      <c r="C184" s="14">
        <v>632002</v>
      </c>
      <c r="D184" s="14">
        <v>41</v>
      </c>
      <c r="E184" s="14" t="s">
        <v>72</v>
      </c>
      <c r="F184" s="15">
        <v>15200</v>
      </c>
    </row>
    <row r="185" spans="1:6" ht="15.6" x14ac:dyDescent="0.3">
      <c r="A185" s="51"/>
      <c r="B185" s="14"/>
      <c r="C185" s="14">
        <v>632003</v>
      </c>
      <c r="D185" s="14">
        <v>41</v>
      </c>
      <c r="E185" s="14" t="s">
        <v>74</v>
      </c>
      <c r="F185" s="15">
        <v>700</v>
      </c>
    </row>
    <row r="186" spans="1:6" ht="15.6" x14ac:dyDescent="0.3">
      <c r="A186" s="51"/>
      <c r="B186" s="14"/>
      <c r="C186" s="14">
        <v>632004</v>
      </c>
      <c r="D186" s="14">
        <v>41</v>
      </c>
      <c r="E186" s="14" t="s">
        <v>76</v>
      </c>
      <c r="F186" s="15">
        <v>160</v>
      </c>
    </row>
    <row r="187" spans="1:6" ht="15.6" x14ac:dyDescent="0.3">
      <c r="A187" s="51"/>
      <c r="B187" s="14"/>
      <c r="C187" s="14">
        <v>632005</v>
      </c>
      <c r="D187" s="14">
        <v>41</v>
      </c>
      <c r="E187" s="14" t="s">
        <v>77</v>
      </c>
      <c r="F187" s="15">
        <v>1300</v>
      </c>
    </row>
    <row r="188" spans="1:6" ht="15.6" x14ac:dyDescent="0.3">
      <c r="A188" s="51"/>
      <c r="B188" s="48">
        <v>633</v>
      </c>
      <c r="C188" s="48"/>
      <c r="D188" s="48">
        <v>41</v>
      </c>
      <c r="E188" s="48" t="s">
        <v>78</v>
      </c>
      <c r="F188" s="52">
        <f>SUM(F189:F198)</f>
        <v>3086</v>
      </c>
    </row>
    <row r="189" spans="1:6" ht="15.6" x14ac:dyDescent="0.3">
      <c r="A189" s="51"/>
      <c r="B189" s="14"/>
      <c r="C189" s="14">
        <v>633001</v>
      </c>
      <c r="D189" s="14">
        <v>41</v>
      </c>
      <c r="E189" s="14" t="s">
        <v>148</v>
      </c>
      <c r="F189" s="15"/>
    </row>
    <row r="190" spans="1:6" ht="15.6" x14ac:dyDescent="0.3">
      <c r="A190" s="51"/>
      <c r="B190" s="14"/>
      <c r="C190" s="14">
        <v>633002</v>
      </c>
      <c r="D190" s="14">
        <v>41</v>
      </c>
      <c r="E190" s="14" t="s">
        <v>81</v>
      </c>
      <c r="F190" s="15">
        <v>600</v>
      </c>
    </row>
    <row r="191" spans="1:6" ht="15.6" x14ac:dyDescent="0.3">
      <c r="A191" s="51"/>
      <c r="B191" s="14"/>
      <c r="C191" s="14">
        <v>633003</v>
      </c>
      <c r="D191" s="14">
        <v>41</v>
      </c>
      <c r="E191" s="14" t="s">
        <v>83</v>
      </c>
      <c r="F191" s="15">
        <v>136</v>
      </c>
    </row>
    <row r="192" spans="1:6" ht="15.6" x14ac:dyDescent="0.3">
      <c r="A192" s="51"/>
      <c r="B192" s="14"/>
      <c r="C192" s="14">
        <v>633004</v>
      </c>
      <c r="D192" s="14">
        <v>41</v>
      </c>
      <c r="E192" s="14" t="s">
        <v>149</v>
      </c>
      <c r="F192" s="15">
        <v>300</v>
      </c>
    </row>
    <row r="193" spans="1:6" ht="15.6" x14ac:dyDescent="0.3">
      <c r="A193" s="51"/>
      <c r="B193" s="14"/>
      <c r="C193" s="14">
        <v>633006</v>
      </c>
      <c r="D193" s="14">
        <v>41</v>
      </c>
      <c r="E193" s="14" t="s">
        <v>85</v>
      </c>
      <c r="F193" s="15">
        <v>1600</v>
      </c>
    </row>
    <row r="194" spans="1:6" ht="15.6" x14ac:dyDescent="0.3">
      <c r="A194" s="51"/>
      <c r="B194" s="14"/>
      <c r="C194" s="14">
        <v>633006</v>
      </c>
      <c r="D194" s="14">
        <v>41</v>
      </c>
      <c r="E194" s="14" t="s">
        <v>88</v>
      </c>
      <c r="F194" s="15">
        <v>180</v>
      </c>
    </row>
    <row r="195" spans="1:6" ht="15.6" x14ac:dyDescent="0.3">
      <c r="A195" s="51"/>
      <c r="B195" s="14"/>
      <c r="C195" s="14">
        <v>633007</v>
      </c>
      <c r="D195" s="14">
        <v>41</v>
      </c>
      <c r="E195" s="14" t="s">
        <v>90</v>
      </c>
      <c r="F195" s="15">
        <v>10</v>
      </c>
    </row>
    <row r="196" spans="1:6" ht="15.6" x14ac:dyDescent="0.3">
      <c r="A196" s="51"/>
      <c r="B196" s="14"/>
      <c r="C196" s="14">
        <v>633009</v>
      </c>
      <c r="D196" s="14">
        <v>41</v>
      </c>
      <c r="E196" s="14" t="s">
        <v>91</v>
      </c>
      <c r="F196" s="15">
        <v>60</v>
      </c>
    </row>
    <row r="197" spans="1:6" ht="15.6" x14ac:dyDescent="0.3">
      <c r="A197" s="51"/>
      <c r="B197" s="14"/>
      <c r="C197" s="14">
        <v>633010</v>
      </c>
      <c r="D197" s="14">
        <v>41</v>
      </c>
      <c r="E197" s="14" t="s">
        <v>92</v>
      </c>
      <c r="F197" s="15">
        <v>200</v>
      </c>
    </row>
    <row r="198" spans="1:6" ht="15.6" x14ac:dyDescent="0.3">
      <c r="A198" s="51"/>
      <c r="B198" s="14"/>
      <c r="C198" s="14">
        <v>633013</v>
      </c>
      <c r="D198" s="14">
        <v>41</v>
      </c>
      <c r="E198" s="14" t="s">
        <v>94</v>
      </c>
      <c r="F198" s="15"/>
    </row>
    <row r="199" spans="1:6" ht="15.6" x14ac:dyDescent="0.3">
      <c r="A199" s="51"/>
      <c r="B199" s="48">
        <v>634</v>
      </c>
      <c r="C199" s="48"/>
      <c r="D199" s="48">
        <v>41</v>
      </c>
      <c r="E199" s="48" t="s">
        <v>98</v>
      </c>
      <c r="F199" s="52">
        <f>SUM(F200:F202)</f>
        <v>747</v>
      </c>
    </row>
    <row r="200" spans="1:6" ht="15.6" x14ac:dyDescent="0.3">
      <c r="A200" s="51"/>
      <c r="B200" s="14"/>
      <c r="C200" s="14">
        <v>634001</v>
      </c>
      <c r="D200" s="14">
        <v>41</v>
      </c>
      <c r="E200" s="14" t="s">
        <v>99</v>
      </c>
      <c r="F200" s="15">
        <v>130</v>
      </c>
    </row>
    <row r="201" spans="1:6" ht="15.6" x14ac:dyDescent="0.3">
      <c r="A201" s="51"/>
      <c r="B201" s="14"/>
      <c r="C201" s="14">
        <v>634002</v>
      </c>
      <c r="D201" s="14">
        <v>41</v>
      </c>
      <c r="E201" s="14" t="s">
        <v>150</v>
      </c>
      <c r="F201" s="15">
        <v>485</v>
      </c>
    </row>
    <row r="202" spans="1:6" ht="15.6" x14ac:dyDescent="0.3">
      <c r="A202" s="51"/>
      <c r="B202" s="14"/>
      <c r="C202" s="14">
        <v>634003</v>
      </c>
      <c r="D202" s="14">
        <v>41</v>
      </c>
      <c r="E202" s="14" t="s">
        <v>101</v>
      </c>
      <c r="F202" s="15">
        <v>132</v>
      </c>
    </row>
    <row r="203" spans="1:6" ht="15.6" x14ac:dyDescent="0.3">
      <c r="A203" s="51"/>
      <c r="B203" s="48">
        <v>635</v>
      </c>
      <c r="C203" s="48"/>
      <c r="D203" s="48">
        <v>41</v>
      </c>
      <c r="E203" s="48" t="s">
        <v>103</v>
      </c>
      <c r="F203" s="52">
        <f>SUM(F204:F209)</f>
        <v>27738</v>
      </c>
    </row>
    <row r="204" spans="1:6" ht="15.6" x14ac:dyDescent="0.3">
      <c r="A204" s="51"/>
      <c r="B204" s="14"/>
      <c r="C204" s="14">
        <v>635002</v>
      </c>
      <c r="D204" s="14">
        <v>41</v>
      </c>
      <c r="E204" s="14" t="s">
        <v>104</v>
      </c>
      <c r="F204" s="15">
        <v>200</v>
      </c>
    </row>
    <row r="205" spans="1:6" ht="15.6" x14ac:dyDescent="0.3">
      <c r="A205" s="51"/>
      <c r="B205" s="14"/>
      <c r="C205" s="14">
        <v>635003</v>
      </c>
      <c r="D205" s="14">
        <v>41</v>
      </c>
      <c r="E205" s="14" t="s">
        <v>105</v>
      </c>
      <c r="F205" s="15"/>
    </row>
    <row r="206" spans="1:6" ht="15.6" x14ac:dyDescent="0.3">
      <c r="A206" s="51"/>
      <c r="B206" s="14"/>
      <c r="C206" s="14">
        <v>635004</v>
      </c>
      <c r="D206" s="14">
        <v>41</v>
      </c>
      <c r="E206" s="14" t="s">
        <v>106</v>
      </c>
      <c r="F206" s="15">
        <v>60</v>
      </c>
    </row>
    <row r="207" spans="1:6" ht="15.6" x14ac:dyDescent="0.3">
      <c r="A207" s="51"/>
      <c r="B207" s="14"/>
      <c r="C207" s="14">
        <v>635005</v>
      </c>
      <c r="D207" s="14">
        <v>41</v>
      </c>
      <c r="E207" s="14" t="s">
        <v>107</v>
      </c>
      <c r="F207" s="15"/>
    </row>
    <row r="208" spans="1:6" ht="15.6" x14ac:dyDescent="0.3">
      <c r="A208" s="51"/>
      <c r="B208" s="14"/>
      <c r="C208" s="14">
        <v>635006</v>
      </c>
      <c r="D208" s="14">
        <v>41</v>
      </c>
      <c r="E208" s="14" t="s">
        <v>108</v>
      </c>
      <c r="F208" s="15">
        <v>25478</v>
      </c>
    </row>
    <row r="209" spans="1:6" ht="15.6" x14ac:dyDescent="0.3">
      <c r="A209" s="51"/>
      <c r="B209" s="14"/>
      <c r="C209" s="14">
        <v>635009</v>
      </c>
      <c r="D209" s="14">
        <v>41</v>
      </c>
      <c r="E209" s="14" t="s">
        <v>151</v>
      </c>
      <c r="F209" s="15">
        <v>2000</v>
      </c>
    </row>
    <row r="210" spans="1:6" ht="15.6" x14ac:dyDescent="0.3">
      <c r="A210" s="51"/>
      <c r="B210" s="48">
        <v>637</v>
      </c>
      <c r="C210" s="48"/>
      <c r="D210" s="48">
        <v>41</v>
      </c>
      <c r="E210" s="48" t="s">
        <v>112</v>
      </c>
      <c r="F210" s="52">
        <f>SUM(F211:F220)</f>
        <v>25878</v>
      </c>
    </row>
    <row r="211" spans="1:6" ht="15.6" x14ac:dyDescent="0.3">
      <c r="A211" s="51"/>
      <c r="B211" s="53"/>
      <c r="C211" s="14">
        <v>637003</v>
      </c>
      <c r="D211" s="14">
        <v>41</v>
      </c>
      <c r="E211" s="14" t="s">
        <v>152</v>
      </c>
      <c r="F211" s="15">
        <v>400</v>
      </c>
    </row>
    <row r="212" spans="1:6" ht="15.6" x14ac:dyDescent="0.3">
      <c r="A212" s="51"/>
      <c r="B212" s="53"/>
      <c r="C212" s="14">
        <v>637004</v>
      </c>
      <c r="D212" s="14">
        <v>41</v>
      </c>
      <c r="E212" s="14" t="s">
        <v>153</v>
      </c>
      <c r="F212" s="15">
        <v>4900</v>
      </c>
    </row>
    <row r="213" spans="1:6" ht="31.2" x14ac:dyDescent="0.3">
      <c r="A213" s="51"/>
      <c r="B213" s="53"/>
      <c r="C213" s="14">
        <v>637005</v>
      </c>
      <c r="D213" s="14">
        <v>41</v>
      </c>
      <c r="E213" s="28" t="s">
        <v>154</v>
      </c>
      <c r="F213" s="15">
        <v>6000</v>
      </c>
    </row>
    <row r="214" spans="1:6" ht="15.6" x14ac:dyDescent="0.3">
      <c r="A214" s="51"/>
      <c r="B214" s="53"/>
      <c r="C214" s="14">
        <v>637006</v>
      </c>
      <c r="D214" s="14">
        <v>41</v>
      </c>
      <c r="E214" s="14" t="s">
        <v>118</v>
      </c>
      <c r="F214" s="15">
        <v>38</v>
      </c>
    </row>
    <row r="215" spans="1:6" ht="15.6" x14ac:dyDescent="0.3">
      <c r="A215" s="51"/>
      <c r="B215" s="53"/>
      <c r="C215" s="14">
        <v>637012</v>
      </c>
      <c r="D215" s="14">
        <v>41</v>
      </c>
      <c r="E215" s="14" t="s">
        <v>122</v>
      </c>
      <c r="F215" s="15">
        <v>300</v>
      </c>
    </row>
    <row r="216" spans="1:6" ht="15.6" x14ac:dyDescent="0.3">
      <c r="A216" s="51"/>
      <c r="B216" s="53"/>
      <c r="C216" s="14">
        <v>637014</v>
      </c>
      <c r="D216" s="14">
        <v>41</v>
      </c>
      <c r="E216" s="14" t="s">
        <v>155</v>
      </c>
      <c r="F216" s="15">
        <v>3740</v>
      </c>
    </row>
    <row r="217" spans="1:6" ht="15.6" x14ac:dyDescent="0.3">
      <c r="A217" s="51"/>
      <c r="B217" s="53"/>
      <c r="C217" s="14">
        <v>637015</v>
      </c>
      <c r="D217" s="14">
        <v>41</v>
      </c>
      <c r="E217" s="14" t="s">
        <v>156</v>
      </c>
      <c r="F217" s="15">
        <v>3600</v>
      </c>
    </row>
    <row r="218" spans="1:6" ht="15.6" x14ac:dyDescent="0.3">
      <c r="A218" s="51"/>
      <c r="B218" s="53"/>
      <c r="C218" s="14">
        <v>637016</v>
      </c>
      <c r="D218" s="14">
        <v>41</v>
      </c>
      <c r="E218" s="14" t="s">
        <v>125</v>
      </c>
      <c r="F218" s="15">
        <v>1100</v>
      </c>
    </row>
    <row r="219" spans="1:6" ht="15.6" x14ac:dyDescent="0.3">
      <c r="A219" s="51"/>
      <c r="B219" s="53"/>
      <c r="C219" s="14">
        <v>637018</v>
      </c>
      <c r="D219" s="14">
        <v>41</v>
      </c>
      <c r="E219" s="14" t="s">
        <v>157</v>
      </c>
      <c r="F219" s="15">
        <v>5000</v>
      </c>
    </row>
    <row r="220" spans="1:6" ht="19.2" customHeight="1" x14ac:dyDescent="0.3">
      <c r="A220" s="51"/>
      <c r="B220" s="53"/>
      <c r="C220" s="14">
        <v>637040</v>
      </c>
      <c r="D220" s="14">
        <v>41</v>
      </c>
      <c r="E220" s="16" t="s">
        <v>158</v>
      </c>
      <c r="F220" s="15">
        <v>800</v>
      </c>
    </row>
    <row r="221" spans="1:6" ht="15.6" x14ac:dyDescent="0.3">
      <c r="A221" s="55" t="s">
        <v>159</v>
      </c>
      <c r="B221" s="56">
        <v>630</v>
      </c>
      <c r="C221" s="57"/>
      <c r="D221" s="61" t="s">
        <v>160</v>
      </c>
      <c r="E221" s="61" t="s">
        <v>161</v>
      </c>
      <c r="F221" s="21">
        <f>F229+F224+F222+F226</f>
        <v>226500</v>
      </c>
    </row>
    <row r="222" spans="1:6" ht="15.6" x14ac:dyDescent="0.3">
      <c r="A222" s="51"/>
      <c r="B222" s="48">
        <v>632</v>
      </c>
      <c r="C222" s="48"/>
      <c r="D222" s="48">
        <v>41</v>
      </c>
      <c r="E222" s="48" t="s">
        <v>70</v>
      </c>
      <c r="F222" s="52">
        <f>SUM(F223)</f>
        <v>1500</v>
      </c>
    </row>
    <row r="223" spans="1:6" ht="15.6" x14ac:dyDescent="0.3">
      <c r="A223" s="51"/>
      <c r="B223" s="14">
        <v>632</v>
      </c>
      <c r="C223" s="14">
        <v>632002</v>
      </c>
      <c r="D223" s="14">
        <v>41</v>
      </c>
      <c r="E223" s="14" t="s">
        <v>162</v>
      </c>
      <c r="F223" s="15">
        <v>1500</v>
      </c>
    </row>
    <row r="224" spans="1:6" ht="15.6" x14ac:dyDescent="0.3">
      <c r="A224" s="51"/>
      <c r="B224" s="48">
        <v>633</v>
      </c>
      <c r="C224" s="48"/>
      <c r="D224" s="48">
        <v>41</v>
      </c>
      <c r="E224" s="48" t="s">
        <v>78</v>
      </c>
      <c r="F224" s="52">
        <f>F225</f>
        <v>3000</v>
      </c>
    </row>
    <row r="225" spans="1:6" ht="15.6" x14ac:dyDescent="0.3">
      <c r="A225" s="51"/>
      <c r="B225" s="14"/>
      <c r="C225" s="14">
        <v>633006</v>
      </c>
      <c r="D225" s="14">
        <v>41</v>
      </c>
      <c r="E225" s="14" t="s">
        <v>163</v>
      </c>
      <c r="F225" s="15">
        <v>3000</v>
      </c>
    </row>
    <row r="226" spans="1:6" ht="15.6" x14ac:dyDescent="0.3">
      <c r="A226" s="51"/>
      <c r="B226" s="48">
        <v>635</v>
      </c>
      <c r="C226" s="48"/>
      <c r="D226" s="48" t="s">
        <v>160</v>
      </c>
      <c r="E226" s="48" t="s">
        <v>103</v>
      </c>
      <c r="F226" s="52">
        <f>F228+F227</f>
        <v>182000</v>
      </c>
    </row>
    <row r="227" spans="1:6" ht="15.6" x14ac:dyDescent="0.3">
      <c r="A227" s="51"/>
      <c r="B227" s="14"/>
      <c r="C227" s="14">
        <v>635006</v>
      </c>
      <c r="D227" s="14" t="s">
        <v>28</v>
      </c>
      <c r="E227" s="16" t="s">
        <v>164</v>
      </c>
      <c r="F227" s="15">
        <v>50000</v>
      </c>
    </row>
    <row r="228" spans="1:6" ht="15.6" x14ac:dyDescent="0.3">
      <c r="A228" s="51"/>
      <c r="B228" s="14"/>
      <c r="C228" s="14">
        <v>635006</v>
      </c>
      <c r="D228" s="14">
        <v>41</v>
      </c>
      <c r="E228" s="16" t="s">
        <v>165</v>
      </c>
      <c r="F228" s="15">
        <v>132000</v>
      </c>
    </row>
    <row r="229" spans="1:6" ht="15.6" x14ac:dyDescent="0.3">
      <c r="A229" s="51"/>
      <c r="B229" s="48">
        <v>637</v>
      </c>
      <c r="C229" s="48"/>
      <c r="D229" s="48">
        <v>41</v>
      </c>
      <c r="E229" s="48" t="s">
        <v>112</v>
      </c>
      <c r="F229" s="52">
        <f>SUM(F230:F231)</f>
        <v>40000</v>
      </c>
    </row>
    <row r="230" spans="1:6" ht="15.6" x14ac:dyDescent="0.3">
      <c r="A230" s="51"/>
      <c r="B230" s="14"/>
      <c r="C230" s="14">
        <v>637004</v>
      </c>
      <c r="D230" s="14">
        <v>41</v>
      </c>
      <c r="E230" s="14" t="s">
        <v>166</v>
      </c>
      <c r="F230" s="15">
        <v>35000</v>
      </c>
    </row>
    <row r="231" spans="1:6" ht="15.6" x14ac:dyDescent="0.3">
      <c r="A231" s="51"/>
      <c r="B231" s="14"/>
      <c r="C231" s="14">
        <v>637004</v>
      </c>
      <c r="D231" s="14">
        <v>41</v>
      </c>
      <c r="E231" s="14" t="s">
        <v>167</v>
      </c>
      <c r="F231" s="15">
        <v>5000</v>
      </c>
    </row>
    <row r="232" spans="1:6" ht="15.6" x14ac:dyDescent="0.3">
      <c r="A232" s="55" t="s">
        <v>168</v>
      </c>
      <c r="B232" s="19"/>
      <c r="C232" s="19"/>
      <c r="D232" s="20">
        <v>41</v>
      </c>
      <c r="E232" s="61" t="s">
        <v>169</v>
      </c>
      <c r="F232" s="21">
        <f>F233</f>
        <v>3000</v>
      </c>
    </row>
    <row r="233" spans="1:6" ht="15.6" x14ac:dyDescent="0.3">
      <c r="A233" s="51"/>
      <c r="B233" s="48">
        <v>630</v>
      </c>
      <c r="C233" s="14"/>
      <c r="D233" s="48">
        <v>41</v>
      </c>
      <c r="E233" s="48" t="s">
        <v>170</v>
      </c>
      <c r="F233" s="15">
        <f>SUM(F234:F235)</f>
        <v>3000</v>
      </c>
    </row>
    <row r="234" spans="1:6" ht="15.6" x14ac:dyDescent="0.3">
      <c r="A234" s="51"/>
      <c r="B234" s="48"/>
      <c r="C234" s="14">
        <v>633004</v>
      </c>
      <c r="D234" s="48">
        <v>41</v>
      </c>
      <c r="E234" s="14" t="s">
        <v>171</v>
      </c>
      <c r="F234" s="15">
        <v>1000</v>
      </c>
    </row>
    <row r="235" spans="1:6" ht="15.6" x14ac:dyDescent="0.3">
      <c r="A235" s="51"/>
      <c r="B235" s="14"/>
      <c r="C235" s="14">
        <v>637004</v>
      </c>
      <c r="D235" s="14">
        <v>41</v>
      </c>
      <c r="E235" s="14" t="s">
        <v>172</v>
      </c>
      <c r="F235" s="15">
        <v>2000</v>
      </c>
    </row>
    <row r="236" spans="1:6" ht="15.6" x14ac:dyDescent="0.3">
      <c r="A236" s="55" t="s">
        <v>173</v>
      </c>
      <c r="B236" s="20">
        <v>630</v>
      </c>
      <c r="C236" s="19"/>
      <c r="D236" s="20">
        <v>41</v>
      </c>
      <c r="E236" s="61" t="s">
        <v>174</v>
      </c>
      <c r="F236" s="21">
        <f>F240+F237</f>
        <v>3860</v>
      </c>
    </row>
    <row r="237" spans="1:6" ht="15.6" x14ac:dyDescent="0.3">
      <c r="A237" s="51"/>
      <c r="B237" s="48">
        <v>633</v>
      </c>
      <c r="C237" s="48"/>
      <c r="D237" s="48">
        <v>41</v>
      </c>
      <c r="E237" s="48" t="s">
        <v>78</v>
      </c>
      <c r="F237" s="49">
        <f>SUM(F238:F239)</f>
        <v>3660</v>
      </c>
    </row>
    <row r="238" spans="1:6" ht="15.6" x14ac:dyDescent="0.3">
      <c r="A238" s="51"/>
      <c r="B238" s="14"/>
      <c r="C238" s="14">
        <v>633004</v>
      </c>
      <c r="D238" s="14">
        <v>41</v>
      </c>
      <c r="E238" s="14" t="s">
        <v>175</v>
      </c>
      <c r="F238" s="15">
        <v>500</v>
      </c>
    </row>
    <row r="239" spans="1:6" ht="30" x14ac:dyDescent="0.3">
      <c r="A239" s="51"/>
      <c r="B239" s="14"/>
      <c r="C239" s="14">
        <v>633006</v>
      </c>
      <c r="D239" s="14">
        <v>41</v>
      </c>
      <c r="E239" s="16" t="s">
        <v>176</v>
      </c>
      <c r="F239" s="15">
        <v>3160</v>
      </c>
    </row>
    <row r="240" spans="1:6" ht="15.6" x14ac:dyDescent="0.3">
      <c r="A240" s="51"/>
      <c r="B240" s="48">
        <v>637</v>
      </c>
      <c r="C240" s="48"/>
      <c r="D240" s="48">
        <v>41</v>
      </c>
      <c r="E240" s="48" t="s">
        <v>112</v>
      </c>
      <c r="F240" s="52">
        <f>SUM(F241)</f>
        <v>200</v>
      </c>
    </row>
    <row r="241" spans="1:6" ht="15.6" x14ac:dyDescent="0.3">
      <c r="A241" s="51"/>
      <c r="B241" s="14"/>
      <c r="C241" s="14">
        <v>637004</v>
      </c>
      <c r="D241" s="14">
        <v>41</v>
      </c>
      <c r="E241" s="14" t="s">
        <v>153</v>
      </c>
      <c r="F241" s="15">
        <v>200</v>
      </c>
    </row>
    <row r="242" spans="1:6" ht="31.2" x14ac:dyDescent="0.3">
      <c r="A242" s="55" t="s">
        <v>177</v>
      </c>
      <c r="B242" s="56">
        <v>630</v>
      </c>
      <c r="C242" s="19"/>
      <c r="D242" s="20">
        <v>41</v>
      </c>
      <c r="E242" s="61" t="s">
        <v>178</v>
      </c>
      <c r="F242" s="21">
        <f>F243</f>
        <v>7000</v>
      </c>
    </row>
    <row r="243" spans="1:6" ht="15.6" x14ac:dyDescent="0.3">
      <c r="A243" s="51"/>
      <c r="B243" s="48">
        <v>637</v>
      </c>
      <c r="C243" s="48"/>
      <c r="D243" s="48">
        <v>41</v>
      </c>
      <c r="E243" s="48" t="s">
        <v>144</v>
      </c>
      <c r="F243" s="52">
        <f>SUM(F244)</f>
        <v>7000</v>
      </c>
    </row>
    <row r="244" spans="1:6" ht="15.6" x14ac:dyDescent="0.3">
      <c r="A244" s="51"/>
      <c r="B244" s="14"/>
      <c r="C244" s="14">
        <v>637004</v>
      </c>
      <c r="D244" s="14">
        <v>41</v>
      </c>
      <c r="E244" s="27" t="s">
        <v>179</v>
      </c>
      <c r="F244" s="15">
        <v>7000</v>
      </c>
    </row>
    <row r="245" spans="1:6" ht="31.2" x14ac:dyDescent="0.3">
      <c r="A245" s="62" t="s">
        <v>180</v>
      </c>
      <c r="B245" s="19"/>
      <c r="C245" s="19"/>
      <c r="D245" s="63" t="s">
        <v>181</v>
      </c>
      <c r="E245" s="20" t="s">
        <v>182</v>
      </c>
      <c r="F245" s="21">
        <f>F354+F329+F302+F246+F275+F384</f>
        <v>395501</v>
      </c>
    </row>
    <row r="246" spans="1:6" ht="31.2" x14ac:dyDescent="0.3">
      <c r="A246" s="64" t="s">
        <v>180</v>
      </c>
      <c r="B246" s="65"/>
      <c r="C246" s="65"/>
      <c r="D246" s="66" t="s">
        <v>183</v>
      </c>
      <c r="E246" s="67" t="s">
        <v>184</v>
      </c>
      <c r="F246" s="68">
        <f>F259+F250+F247+F268+F273</f>
        <v>69520</v>
      </c>
    </row>
    <row r="247" spans="1:6" ht="15.6" x14ac:dyDescent="0.3">
      <c r="A247" s="51"/>
      <c r="B247" s="48">
        <v>610</v>
      </c>
      <c r="C247" s="48"/>
      <c r="D247" s="69" t="s">
        <v>183</v>
      </c>
      <c r="E247" s="48" t="s">
        <v>49</v>
      </c>
      <c r="F247" s="52">
        <f>SUM(F248:F249)</f>
        <v>47425</v>
      </c>
    </row>
    <row r="248" spans="1:6" ht="15.6" x14ac:dyDescent="0.3">
      <c r="A248" s="51"/>
      <c r="B248" s="14">
        <v>611</v>
      </c>
      <c r="C248" s="14"/>
      <c r="D248" s="69" t="s">
        <v>25</v>
      </c>
      <c r="E248" s="14" t="s">
        <v>50</v>
      </c>
      <c r="F248" s="15">
        <v>37940</v>
      </c>
    </row>
    <row r="249" spans="1:6" ht="15.6" x14ac:dyDescent="0.3">
      <c r="A249" s="51"/>
      <c r="B249" s="14">
        <v>611</v>
      </c>
      <c r="C249" s="14"/>
      <c r="D249" s="28">
        <v>41</v>
      </c>
      <c r="E249" s="14" t="s">
        <v>50</v>
      </c>
      <c r="F249" s="15">
        <v>9485</v>
      </c>
    </row>
    <row r="250" spans="1:6" ht="15.6" x14ac:dyDescent="0.3">
      <c r="A250" s="51"/>
      <c r="B250" s="48">
        <v>620</v>
      </c>
      <c r="C250" s="48"/>
      <c r="D250" s="69" t="s">
        <v>25</v>
      </c>
      <c r="E250" s="48" t="s">
        <v>55</v>
      </c>
      <c r="F250" s="52">
        <f>SUM(F251:F258)</f>
        <v>13260</v>
      </c>
    </row>
    <row r="251" spans="1:6" ht="15.6" x14ac:dyDescent="0.3">
      <c r="A251" s="51"/>
      <c r="B251" s="14">
        <v>621</v>
      </c>
      <c r="C251" s="14"/>
      <c r="D251" s="69" t="s">
        <v>25</v>
      </c>
      <c r="E251" s="14" t="s">
        <v>56</v>
      </c>
      <c r="F251" s="15">
        <v>2656</v>
      </c>
    </row>
    <row r="252" spans="1:6" ht="15.6" x14ac:dyDescent="0.3">
      <c r="A252" s="51"/>
      <c r="B252" s="14">
        <v>623</v>
      </c>
      <c r="C252" s="14"/>
      <c r="D252" s="69" t="s">
        <v>25</v>
      </c>
      <c r="E252" s="14" t="s">
        <v>57</v>
      </c>
      <c r="F252" s="15">
        <v>1138</v>
      </c>
    </row>
    <row r="253" spans="1:6" ht="15.6" x14ac:dyDescent="0.3">
      <c r="A253" s="51"/>
      <c r="B253" s="14">
        <v>625</v>
      </c>
      <c r="C253" s="14">
        <v>625001</v>
      </c>
      <c r="D253" s="69" t="s">
        <v>25</v>
      </c>
      <c r="E253" s="14" t="s">
        <v>58</v>
      </c>
      <c r="F253" s="15">
        <v>531</v>
      </c>
    </row>
    <row r="254" spans="1:6" ht="15.6" x14ac:dyDescent="0.3">
      <c r="A254" s="51"/>
      <c r="B254" s="14"/>
      <c r="C254" s="14">
        <v>625002</v>
      </c>
      <c r="D254" s="69" t="s">
        <v>25</v>
      </c>
      <c r="E254" s="14" t="s">
        <v>59</v>
      </c>
      <c r="F254" s="15">
        <v>5312</v>
      </c>
    </row>
    <row r="255" spans="1:6" ht="15.6" x14ac:dyDescent="0.3">
      <c r="A255" s="51"/>
      <c r="B255" s="14"/>
      <c r="C255" s="14">
        <v>625003</v>
      </c>
      <c r="D255" s="69" t="s">
        <v>25</v>
      </c>
      <c r="E255" s="14" t="s">
        <v>60</v>
      </c>
      <c r="F255" s="15">
        <v>304</v>
      </c>
    </row>
    <row r="256" spans="1:6" ht="15.6" x14ac:dyDescent="0.3">
      <c r="A256" s="51"/>
      <c r="B256" s="14"/>
      <c r="C256" s="14">
        <v>625004</v>
      </c>
      <c r="D256" s="69" t="s">
        <v>25</v>
      </c>
      <c r="E256" s="14" t="s">
        <v>61</v>
      </c>
      <c r="F256" s="15">
        <v>1138</v>
      </c>
    </row>
    <row r="257" spans="1:6" ht="15.6" x14ac:dyDescent="0.3">
      <c r="A257" s="51"/>
      <c r="B257" s="14"/>
      <c r="C257" s="14">
        <v>625005</v>
      </c>
      <c r="D257" s="69" t="s">
        <v>25</v>
      </c>
      <c r="E257" s="14" t="s">
        <v>62</v>
      </c>
      <c r="F257" s="15">
        <v>379</v>
      </c>
    </row>
    <row r="258" spans="1:6" ht="15.6" x14ac:dyDescent="0.3">
      <c r="A258" s="51"/>
      <c r="B258" s="14"/>
      <c r="C258" s="14">
        <v>625007</v>
      </c>
      <c r="D258" s="69" t="s">
        <v>25</v>
      </c>
      <c r="E258" s="14" t="s">
        <v>63</v>
      </c>
      <c r="F258" s="15">
        <v>1802</v>
      </c>
    </row>
    <row r="259" spans="1:6" ht="15.6" x14ac:dyDescent="0.3">
      <c r="A259" s="51"/>
      <c r="B259" s="48">
        <v>620</v>
      </c>
      <c r="C259" s="48"/>
      <c r="D259" s="50">
        <v>41</v>
      </c>
      <c r="E259" s="48" t="s">
        <v>55</v>
      </c>
      <c r="F259" s="52">
        <f>SUM(F260:F267)</f>
        <v>3315</v>
      </c>
    </row>
    <row r="260" spans="1:6" ht="15.6" x14ac:dyDescent="0.3">
      <c r="A260" s="51"/>
      <c r="B260" s="14">
        <v>621</v>
      </c>
      <c r="C260" s="14"/>
      <c r="D260" s="16">
        <v>41</v>
      </c>
      <c r="E260" s="14" t="s">
        <v>56</v>
      </c>
      <c r="F260" s="15">
        <v>664</v>
      </c>
    </row>
    <row r="261" spans="1:6" ht="15.6" x14ac:dyDescent="0.3">
      <c r="A261" s="51"/>
      <c r="B261" s="14">
        <v>623</v>
      </c>
      <c r="C261" s="14"/>
      <c r="D261" s="16">
        <v>41</v>
      </c>
      <c r="E261" s="14" t="s">
        <v>57</v>
      </c>
      <c r="F261" s="15">
        <v>285</v>
      </c>
    </row>
    <row r="262" spans="1:6" ht="15.6" x14ac:dyDescent="0.3">
      <c r="A262" s="51"/>
      <c r="B262" s="14">
        <v>625</v>
      </c>
      <c r="C262" s="14">
        <v>625001</v>
      </c>
      <c r="D262" s="16">
        <v>41</v>
      </c>
      <c r="E262" s="14" t="s">
        <v>58</v>
      </c>
      <c r="F262" s="15">
        <v>133</v>
      </c>
    </row>
    <row r="263" spans="1:6" ht="15.6" x14ac:dyDescent="0.3">
      <c r="A263" s="51"/>
      <c r="B263" s="14"/>
      <c r="C263" s="14">
        <v>625002</v>
      </c>
      <c r="D263" s="16">
        <v>41</v>
      </c>
      <c r="E263" s="14" t="s">
        <v>59</v>
      </c>
      <c r="F263" s="15">
        <v>1328</v>
      </c>
    </row>
    <row r="264" spans="1:6" ht="15.6" x14ac:dyDescent="0.3">
      <c r="A264" s="51"/>
      <c r="B264" s="14"/>
      <c r="C264" s="14">
        <v>625003</v>
      </c>
      <c r="D264" s="16">
        <v>41</v>
      </c>
      <c r="E264" s="14" t="s">
        <v>60</v>
      </c>
      <c r="F264" s="15">
        <v>76</v>
      </c>
    </row>
    <row r="265" spans="1:6" ht="15.6" x14ac:dyDescent="0.3">
      <c r="A265" s="51"/>
      <c r="B265" s="14"/>
      <c r="C265" s="14">
        <v>625004</v>
      </c>
      <c r="D265" s="16">
        <v>41</v>
      </c>
      <c r="E265" s="14" t="s">
        <v>61</v>
      </c>
      <c r="F265" s="15">
        <v>284</v>
      </c>
    </row>
    <row r="266" spans="1:6" ht="15.6" x14ac:dyDescent="0.3">
      <c r="A266" s="51"/>
      <c r="B266" s="14"/>
      <c r="C266" s="14">
        <v>625005</v>
      </c>
      <c r="D266" s="16">
        <v>41</v>
      </c>
      <c r="E266" s="14" t="s">
        <v>62</v>
      </c>
      <c r="F266" s="15">
        <v>95</v>
      </c>
    </row>
    <row r="267" spans="1:6" ht="15.6" x14ac:dyDescent="0.3">
      <c r="A267" s="51"/>
      <c r="B267" s="14"/>
      <c r="C267" s="14">
        <v>625007</v>
      </c>
      <c r="D267" s="16">
        <v>41</v>
      </c>
      <c r="E267" s="14" t="s">
        <v>63</v>
      </c>
      <c r="F267" s="15">
        <v>450</v>
      </c>
    </row>
    <row r="268" spans="1:6" ht="15.6" x14ac:dyDescent="0.3">
      <c r="A268" s="51"/>
      <c r="B268" s="48">
        <v>630</v>
      </c>
      <c r="C268" s="14"/>
      <c r="D268" s="50" t="s">
        <v>183</v>
      </c>
      <c r="E268" s="48" t="s">
        <v>170</v>
      </c>
      <c r="F268" s="52">
        <f>SUM(F269:F272)</f>
        <v>5020</v>
      </c>
    </row>
    <row r="269" spans="1:6" ht="15.6" x14ac:dyDescent="0.3">
      <c r="A269" s="51"/>
      <c r="B269" s="48"/>
      <c r="C269" s="14">
        <v>633010</v>
      </c>
      <c r="D269" s="16">
        <v>41</v>
      </c>
      <c r="E269" s="14" t="s">
        <v>185</v>
      </c>
      <c r="F269" s="15">
        <v>500</v>
      </c>
    </row>
    <row r="270" spans="1:6" ht="15.6" x14ac:dyDescent="0.3">
      <c r="A270" s="51"/>
      <c r="B270" s="48"/>
      <c r="C270" s="14">
        <v>634001</v>
      </c>
      <c r="D270" s="16">
        <v>41</v>
      </c>
      <c r="E270" s="14" t="s">
        <v>186</v>
      </c>
      <c r="F270" s="15">
        <v>150</v>
      </c>
    </row>
    <row r="271" spans="1:6" ht="15.6" x14ac:dyDescent="0.3">
      <c r="A271" s="51"/>
      <c r="B271" s="48"/>
      <c r="C271" s="14">
        <v>637014</v>
      </c>
      <c r="D271" s="16">
        <v>41</v>
      </c>
      <c r="E271" s="14" t="s">
        <v>155</v>
      </c>
      <c r="F271" s="15">
        <v>3872</v>
      </c>
    </row>
    <row r="272" spans="1:6" ht="15.6" x14ac:dyDescent="0.3">
      <c r="A272" s="51"/>
      <c r="B272" s="48"/>
      <c r="C272" s="14">
        <v>637016</v>
      </c>
      <c r="D272" s="16">
        <v>41</v>
      </c>
      <c r="E272" s="14" t="s">
        <v>187</v>
      </c>
      <c r="F272" s="15">
        <v>498</v>
      </c>
    </row>
    <row r="273" spans="1:6" ht="15.6" x14ac:dyDescent="0.3">
      <c r="A273" s="51"/>
      <c r="B273" s="48">
        <v>640</v>
      </c>
      <c r="C273" s="14"/>
      <c r="D273" s="50">
        <v>41</v>
      </c>
      <c r="E273" s="48" t="s">
        <v>134</v>
      </c>
      <c r="F273" s="52">
        <f>F274</f>
        <v>500</v>
      </c>
    </row>
    <row r="274" spans="1:6" ht="15" customHeight="1" x14ac:dyDescent="0.3">
      <c r="A274" s="51"/>
      <c r="B274" s="14">
        <v>642</v>
      </c>
      <c r="C274" s="14">
        <v>642015</v>
      </c>
      <c r="D274" s="16">
        <v>41</v>
      </c>
      <c r="E274" s="14" t="s">
        <v>141</v>
      </c>
      <c r="F274" s="15">
        <v>500</v>
      </c>
    </row>
    <row r="275" spans="1:6" ht="33.6" customHeight="1" x14ac:dyDescent="0.3">
      <c r="A275" s="64" t="s">
        <v>180</v>
      </c>
      <c r="B275" s="65"/>
      <c r="C275" s="65"/>
      <c r="D275" s="66" t="s">
        <v>183</v>
      </c>
      <c r="E275" s="67" t="s">
        <v>188</v>
      </c>
      <c r="F275" s="68">
        <f>F300+F296+F288+F280+F276</f>
        <v>11281</v>
      </c>
    </row>
    <row r="276" spans="1:6" ht="15.6" x14ac:dyDescent="0.3">
      <c r="A276" s="51"/>
      <c r="B276" s="48">
        <v>610</v>
      </c>
      <c r="C276" s="48"/>
      <c r="D276" s="69" t="s">
        <v>183</v>
      </c>
      <c r="E276" s="48" t="s">
        <v>49</v>
      </c>
      <c r="F276" s="52">
        <f>SUM(F277:F279)</f>
        <v>7776</v>
      </c>
    </row>
    <row r="277" spans="1:6" ht="15.6" x14ac:dyDescent="0.3">
      <c r="A277" s="51"/>
      <c r="B277" s="14">
        <v>611</v>
      </c>
      <c r="C277" s="14"/>
      <c r="D277" s="69" t="s">
        <v>25</v>
      </c>
      <c r="E277" s="14" t="s">
        <v>50</v>
      </c>
      <c r="F277" s="15">
        <v>6318</v>
      </c>
    </row>
    <row r="278" spans="1:6" ht="15.6" x14ac:dyDescent="0.3">
      <c r="A278" s="51"/>
      <c r="B278" s="14">
        <v>611</v>
      </c>
      <c r="C278" s="14"/>
      <c r="D278" s="28">
        <v>41</v>
      </c>
      <c r="E278" s="14" t="s">
        <v>50</v>
      </c>
      <c r="F278" s="15">
        <v>870</v>
      </c>
    </row>
    <row r="279" spans="1:6" ht="15.6" x14ac:dyDescent="0.3">
      <c r="A279" s="51"/>
      <c r="B279" s="14">
        <v>612</v>
      </c>
      <c r="C279" s="14" t="s">
        <v>189</v>
      </c>
      <c r="D279" s="28" t="s">
        <v>25</v>
      </c>
      <c r="E279" s="14" t="s">
        <v>190</v>
      </c>
      <c r="F279" s="15">
        <v>588</v>
      </c>
    </row>
    <row r="280" spans="1:6" ht="15.6" x14ac:dyDescent="0.3">
      <c r="A280" s="51"/>
      <c r="B280" s="48">
        <v>620</v>
      </c>
      <c r="C280" s="48"/>
      <c r="D280" s="69" t="s">
        <v>25</v>
      </c>
      <c r="E280" s="48" t="s">
        <v>55</v>
      </c>
      <c r="F280" s="52">
        <f>SUM(F281:F287)</f>
        <v>2414</v>
      </c>
    </row>
    <row r="281" spans="1:6" ht="15.6" x14ac:dyDescent="0.3">
      <c r="A281" s="51"/>
      <c r="B281" s="14">
        <v>623</v>
      </c>
      <c r="C281" s="14"/>
      <c r="D281" s="69" t="s">
        <v>25</v>
      </c>
      <c r="E281" s="14" t="s">
        <v>57</v>
      </c>
      <c r="F281" s="15">
        <v>691</v>
      </c>
    </row>
    <row r="282" spans="1:6" ht="15.6" x14ac:dyDescent="0.3">
      <c r="A282" s="51"/>
      <c r="B282" s="14">
        <v>625</v>
      </c>
      <c r="C282" s="14">
        <v>625001</v>
      </c>
      <c r="D282" s="69" t="s">
        <v>25</v>
      </c>
      <c r="E282" s="14" t="s">
        <v>58</v>
      </c>
      <c r="F282" s="15">
        <v>97</v>
      </c>
    </row>
    <row r="283" spans="1:6" ht="15.6" x14ac:dyDescent="0.3">
      <c r="A283" s="51"/>
      <c r="B283" s="14"/>
      <c r="C283" s="14">
        <v>625002</v>
      </c>
      <c r="D283" s="69" t="s">
        <v>25</v>
      </c>
      <c r="E283" s="14" t="s">
        <v>59</v>
      </c>
      <c r="F283" s="15">
        <v>967</v>
      </c>
    </row>
    <row r="284" spans="1:6" ht="15.6" x14ac:dyDescent="0.3">
      <c r="A284" s="51"/>
      <c r="B284" s="14"/>
      <c r="C284" s="14">
        <v>625003</v>
      </c>
      <c r="D284" s="69" t="s">
        <v>25</v>
      </c>
      <c r="E284" s="14" t="s">
        <v>60</v>
      </c>
      <c r="F284" s="15">
        <v>55</v>
      </c>
    </row>
    <row r="285" spans="1:6" ht="15.6" x14ac:dyDescent="0.3">
      <c r="A285" s="51"/>
      <c r="B285" s="14"/>
      <c r="C285" s="14">
        <v>625004</v>
      </c>
      <c r="D285" s="69" t="s">
        <v>25</v>
      </c>
      <c r="E285" s="14" t="s">
        <v>61</v>
      </c>
      <c r="F285" s="15">
        <v>207</v>
      </c>
    </row>
    <row r="286" spans="1:6" ht="15.6" x14ac:dyDescent="0.3">
      <c r="A286" s="51"/>
      <c r="B286" s="14"/>
      <c r="C286" s="14">
        <v>625005</v>
      </c>
      <c r="D286" s="69" t="s">
        <v>25</v>
      </c>
      <c r="E286" s="14" t="s">
        <v>62</v>
      </c>
      <c r="F286" s="15">
        <v>69</v>
      </c>
    </row>
    <row r="287" spans="1:6" ht="15.6" x14ac:dyDescent="0.3">
      <c r="A287" s="51"/>
      <c r="B287" s="14"/>
      <c r="C287" s="14">
        <v>625007</v>
      </c>
      <c r="D287" s="69" t="s">
        <v>25</v>
      </c>
      <c r="E287" s="14" t="s">
        <v>63</v>
      </c>
      <c r="F287" s="15">
        <v>328</v>
      </c>
    </row>
    <row r="288" spans="1:6" ht="15.6" x14ac:dyDescent="0.3">
      <c r="A288" s="51"/>
      <c r="B288" s="48">
        <v>620</v>
      </c>
      <c r="C288" s="48"/>
      <c r="D288" s="50">
        <v>41</v>
      </c>
      <c r="E288" s="48" t="s">
        <v>55</v>
      </c>
      <c r="F288" s="52">
        <f>SUM(F289:F295)</f>
        <v>304</v>
      </c>
    </row>
    <row r="289" spans="1:6" ht="15.6" x14ac:dyDescent="0.3">
      <c r="A289" s="51"/>
      <c r="B289" s="14">
        <v>623</v>
      </c>
      <c r="C289" s="14"/>
      <c r="D289" s="16">
        <v>41</v>
      </c>
      <c r="E289" s="14" t="s">
        <v>57</v>
      </c>
      <c r="F289" s="15">
        <v>87</v>
      </c>
    </row>
    <row r="290" spans="1:6" ht="15.6" x14ac:dyDescent="0.3">
      <c r="A290" s="51"/>
      <c r="B290" s="14">
        <v>625</v>
      </c>
      <c r="C290" s="14">
        <v>625001</v>
      </c>
      <c r="D290" s="16">
        <v>41</v>
      </c>
      <c r="E290" s="14" t="s">
        <v>58</v>
      </c>
      <c r="F290" s="15">
        <v>12</v>
      </c>
    </row>
    <row r="291" spans="1:6" ht="15.6" x14ac:dyDescent="0.3">
      <c r="A291" s="51"/>
      <c r="B291" s="14"/>
      <c r="C291" s="14">
        <v>625002</v>
      </c>
      <c r="D291" s="16">
        <v>41</v>
      </c>
      <c r="E291" s="14" t="s">
        <v>59</v>
      </c>
      <c r="F291" s="15">
        <v>122</v>
      </c>
    </row>
    <row r="292" spans="1:6" ht="15.6" x14ac:dyDescent="0.3">
      <c r="A292" s="51"/>
      <c r="B292" s="14"/>
      <c r="C292" s="14">
        <v>625003</v>
      </c>
      <c r="D292" s="16">
        <v>41</v>
      </c>
      <c r="E292" s="14" t="s">
        <v>60</v>
      </c>
      <c r="F292" s="15">
        <v>7</v>
      </c>
    </row>
    <row r="293" spans="1:6" ht="15.6" x14ac:dyDescent="0.3">
      <c r="A293" s="51"/>
      <c r="B293" s="14"/>
      <c r="C293" s="14">
        <v>625004</v>
      </c>
      <c r="D293" s="16">
        <v>41</v>
      </c>
      <c r="E293" s="14" t="s">
        <v>61</v>
      </c>
      <c r="F293" s="15">
        <v>26</v>
      </c>
    </row>
    <row r="294" spans="1:6" ht="15.6" x14ac:dyDescent="0.3">
      <c r="A294" s="51"/>
      <c r="B294" s="14"/>
      <c r="C294" s="14">
        <v>625005</v>
      </c>
      <c r="D294" s="16">
        <v>41</v>
      </c>
      <c r="E294" s="14" t="s">
        <v>62</v>
      </c>
      <c r="F294" s="15">
        <v>9</v>
      </c>
    </row>
    <row r="295" spans="1:6" ht="15.6" x14ac:dyDescent="0.3">
      <c r="A295" s="51"/>
      <c r="B295" s="14"/>
      <c r="C295" s="14">
        <v>625007</v>
      </c>
      <c r="D295" s="16">
        <v>41</v>
      </c>
      <c r="E295" s="14" t="s">
        <v>63</v>
      </c>
      <c r="F295" s="15">
        <v>41</v>
      </c>
    </row>
    <row r="296" spans="1:6" ht="15.6" x14ac:dyDescent="0.3">
      <c r="A296" s="51"/>
      <c r="B296" s="48">
        <v>630</v>
      </c>
      <c r="C296" s="14"/>
      <c r="D296" s="50" t="s">
        <v>183</v>
      </c>
      <c r="E296" s="48" t="s">
        <v>170</v>
      </c>
      <c r="F296" s="52">
        <f>SUM(F297:F299)</f>
        <v>637</v>
      </c>
    </row>
    <row r="297" spans="1:6" ht="15.6" x14ac:dyDescent="0.3">
      <c r="A297" s="51"/>
      <c r="B297" s="48"/>
      <c r="C297" s="14">
        <v>633010</v>
      </c>
      <c r="D297" s="16" t="s">
        <v>25</v>
      </c>
      <c r="E297" s="14" t="s">
        <v>185</v>
      </c>
      <c r="F297" s="15">
        <v>71</v>
      </c>
    </row>
    <row r="298" spans="1:6" ht="15.6" x14ac:dyDescent="0.3">
      <c r="A298" s="51"/>
      <c r="B298" s="48"/>
      <c r="C298" s="14">
        <v>637014</v>
      </c>
      <c r="D298" s="16">
        <v>41</v>
      </c>
      <c r="E298" s="14" t="s">
        <v>155</v>
      </c>
      <c r="F298" s="15">
        <v>484</v>
      </c>
    </row>
    <row r="299" spans="1:6" ht="15.6" x14ac:dyDescent="0.3">
      <c r="A299" s="51"/>
      <c r="B299" s="48"/>
      <c r="C299" s="14">
        <v>637016</v>
      </c>
      <c r="D299" s="16">
        <v>41</v>
      </c>
      <c r="E299" s="14" t="s">
        <v>187</v>
      </c>
      <c r="F299" s="15">
        <v>82</v>
      </c>
    </row>
    <row r="300" spans="1:6" ht="15.6" x14ac:dyDescent="0.3">
      <c r="A300" s="51"/>
      <c r="B300" s="48">
        <v>640</v>
      </c>
      <c r="C300" s="14"/>
      <c r="D300" s="50">
        <v>41</v>
      </c>
      <c r="E300" s="48" t="s">
        <v>134</v>
      </c>
      <c r="F300" s="52">
        <f>F301</f>
        <v>150</v>
      </c>
    </row>
    <row r="301" spans="1:6" ht="15.6" x14ac:dyDescent="0.3">
      <c r="A301" s="51"/>
      <c r="B301" s="14">
        <v>642</v>
      </c>
      <c r="C301" s="14">
        <v>642015</v>
      </c>
      <c r="D301" s="16">
        <v>41</v>
      </c>
      <c r="E301" s="14" t="s">
        <v>141</v>
      </c>
      <c r="F301" s="15">
        <v>150</v>
      </c>
    </row>
    <row r="302" spans="1:6" ht="31.2" x14ac:dyDescent="0.3">
      <c r="A302" s="64" t="s">
        <v>180</v>
      </c>
      <c r="B302" s="65"/>
      <c r="C302" s="65"/>
      <c r="D302" s="66" t="s">
        <v>183</v>
      </c>
      <c r="E302" s="67" t="s">
        <v>191</v>
      </c>
      <c r="F302" s="68">
        <f>F315+F307+F303+F323+F327</f>
        <v>11047</v>
      </c>
    </row>
    <row r="303" spans="1:6" ht="15.6" x14ac:dyDescent="0.3">
      <c r="A303" s="51"/>
      <c r="B303" s="48">
        <v>610</v>
      </c>
      <c r="C303" s="48"/>
      <c r="D303" s="69" t="s">
        <v>183</v>
      </c>
      <c r="E303" s="48" t="s">
        <v>49</v>
      </c>
      <c r="F303" s="52">
        <f>SUM(F304:F306)</f>
        <v>7441</v>
      </c>
    </row>
    <row r="304" spans="1:6" ht="15.6" x14ac:dyDescent="0.3">
      <c r="A304" s="51"/>
      <c r="B304" s="14">
        <v>611</v>
      </c>
      <c r="C304" s="14"/>
      <c r="D304" s="69" t="s">
        <v>25</v>
      </c>
      <c r="E304" s="14" t="s">
        <v>50</v>
      </c>
      <c r="F304" s="15">
        <v>6385</v>
      </c>
    </row>
    <row r="305" spans="1:6" ht="15.6" x14ac:dyDescent="0.3">
      <c r="A305" s="51"/>
      <c r="B305" s="14">
        <v>611</v>
      </c>
      <c r="C305" s="14"/>
      <c r="D305" s="28">
        <v>41</v>
      </c>
      <c r="E305" s="14" t="s">
        <v>50</v>
      </c>
      <c r="F305" s="15">
        <v>468</v>
      </c>
    </row>
    <row r="306" spans="1:6" ht="15.6" x14ac:dyDescent="0.3">
      <c r="A306" s="51"/>
      <c r="B306" s="14">
        <v>612</v>
      </c>
      <c r="C306" s="14" t="s">
        <v>189</v>
      </c>
      <c r="D306" s="28" t="s">
        <v>25</v>
      </c>
      <c r="E306" s="14" t="s">
        <v>190</v>
      </c>
      <c r="F306" s="15">
        <v>588</v>
      </c>
    </row>
    <row r="307" spans="1:6" ht="15.6" x14ac:dyDescent="0.3">
      <c r="A307" s="51"/>
      <c r="B307" s="48">
        <v>620</v>
      </c>
      <c r="C307" s="48"/>
      <c r="D307" s="69" t="s">
        <v>25</v>
      </c>
      <c r="E307" s="48" t="s">
        <v>55</v>
      </c>
      <c r="F307" s="52">
        <f>SUM(F308:F314)</f>
        <v>2437</v>
      </c>
    </row>
    <row r="308" spans="1:6" ht="15.6" x14ac:dyDescent="0.3">
      <c r="A308" s="51"/>
      <c r="B308" s="14">
        <v>623</v>
      </c>
      <c r="C308" s="14"/>
      <c r="D308" s="69" t="s">
        <v>25</v>
      </c>
      <c r="E308" s="14" t="s">
        <v>57</v>
      </c>
      <c r="F308" s="15">
        <v>697</v>
      </c>
    </row>
    <row r="309" spans="1:6" ht="15.6" x14ac:dyDescent="0.3">
      <c r="A309" s="51"/>
      <c r="B309" s="14">
        <v>625</v>
      </c>
      <c r="C309" s="14">
        <v>625001</v>
      </c>
      <c r="D309" s="69" t="s">
        <v>25</v>
      </c>
      <c r="E309" s="14" t="s">
        <v>58</v>
      </c>
      <c r="F309" s="15">
        <v>98</v>
      </c>
    </row>
    <row r="310" spans="1:6" ht="15.6" x14ac:dyDescent="0.3">
      <c r="A310" s="51"/>
      <c r="B310" s="14"/>
      <c r="C310" s="14">
        <v>625002</v>
      </c>
      <c r="D310" s="69" t="s">
        <v>25</v>
      </c>
      <c r="E310" s="14" t="s">
        <v>59</v>
      </c>
      <c r="F310" s="15">
        <v>976</v>
      </c>
    </row>
    <row r="311" spans="1:6" ht="15.6" x14ac:dyDescent="0.3">
      <c r="A311" s="51"/>
      <c r="B311" s="14"/>
      <c r="C311" s="14">
        <v>625003</v>
      </c>
      <c r="D311" s="69" t="s">
        <v>25</v>
      </c>
      <c r="E311" s="14" t="s">
        <v>60</v>
      </c>
      <c r="F311" s="15">
        <v>56</v>
      </c>
    </row>
    <row r="312" spans="1:6" ht="15.6" x14ac:dyDescent="0.3">
      <c r="A312" s="51"/>
      <c r="B312" s="14"/>
      <c r="C312" s="14">
        <v>625004</v>
      </c>
      <c r="D312" s="69" t="s">
        <v>25</v>
      </c>
      <c r="E312" s="14" t="s">
        <v>61</v>
      </c>
      <c r="F312" s="15">
        <v>209</v>
      </c>
    </row>
    <row r="313" spans="1:6" ht="15.6" x14ac:dyDescent="0.3">
      <c r="A313" s="51"/>
      <c r="B313" s="14"/>
      <c r="C313" s="14">
        <v>625005</v>
      </c>
      <c r="D313" s="69" t="s">
        <v>25</v>
      </c>
      <c r="E313" s="14" t="s">
        <v>62</v>
      </c>
      <c r="F313" s="15">
        <v>70</v>
      </c>
    </row>
    <row r="314" spans="1:6" ht="15.6" x14ac:dyDescent="0.3">
      <c r="A314" s="51"/>
      <c r="B314" s="14"/>
      <c r="C314" s="14">
        <v>625007</v>
      </c>
      <c r="D314" s="69" t="s">
        <v>25</v>
      </c>
      <c r="E314" s="14" t="s">
        <v>63</v>
      </c>
      <c r="F314" s="15">
        <v>331</v>
      </c>
    </row>
    <row r="315" spans="1:6" ht="15.6" x14ac:dyDescent="0.3">
      <c r="A315" s="51"/>
      <c r="B315" s="48">
        <v>620</v>
      </c>
      <c r="C315" s="48"/>
      <c r="D315" s="50">
        <v>41</v>
      </c>
      <c r="E315" s="48" t="s">
        <v>55</v>
      </c>
      <c r="F315" s="52">
        <f>SUM(F316:F322)</f>
        <v>164</v>
      </c>
    </row>
    <row r="316" spans="1:6" ht="15.6" x14ac:dyDescent="0.3">
      <c r="A316" s="51"/>
      <c r="B316" s="14">
        <v>623</v>
      </c>
      <c r="C316" s="14"/>
      <c r="D316" s="16">
        <v>41</v>
      </c>
      <c r="E316" s="14" t="s">
        <v>57</v>
      </c>
      <c r="F316" s="15">
        <v>47</v>
      </c>
    </row>
    <row r="317" spans="1:6" ht="15.6" x14ac:dyDescent="0.3">
      <c r="A317" s="51"/>
      <c r="B317" s="14">
        <v>625</v>
      </c>
      <c r="C317" s="14">
        <v>625001</v>
      </c>
      <c r="D317" s="16">
        <v>41</v>
      </c>
      <c r="E317" s="14" t="s">
        <v>58</v>
      </c>
      <c r="F317" s="15">
        <v>7</v>
      </c>
    </row>
    <row r="318" spans="1:6" ht="15.6" x14ac:dyDescent="0.3">
      <c r="A318" s="51"/>
      <c r="B318" s="14"/>
      <c r="C318" s="14">
        <v>625002</v>
      </c>
      <c r="D318" s="16">
        <v>41</v>
      </c>
      <c r="E318" s="14" t="s">
        <v>59</v>
      </c>
      <c r="F318" s="15">
        <v>65</v>
      </c>
    </row>
    <row r="319" spans="1:6" ht="15.6" x14ac:dyDescent="0.3">
      <c r="A319" s="51"/>
      <c r="B319" s="14"/>
      <c r="C319" s="14">
        <v>625003</v>
      </c>
      <c r="D319" s="16">
        <v>41</v>
      </c>
      <c r="E319" s="14" t="s">
        <v>60</v>
      </c>
      <c r="F319" s="15">
        <v>4</v>
      </c>
    </row>
    <row r="320" spans="1:6" ht="15.6" x14ac:dyDescent="0.3">
      <c r="A320" s="51"/>
      <c r="B320" s="14"/>
      <c r="C320" s="14">
        <v>625004</v>
      </c>
      <c r="D320" s="16">
        <v>41</v>
      </c>
      <c r="E320" s="14" t="s">
        <v>61</v>
      </c>
      <c r="F320" s="15">
        <v>14</v>
      </c>
    </row>
    <row r="321" spans="1:7" ht="15.6" x14ac:dyDescent="0.3">
      <c r="A321" s="51"/>
      <c r="B321" s="14"/>
      <c r="C321" s="14">
        <v>625005</v>
      </c>
      <c r="D321" s="16">
        <v>41</v>
      </c>
      <c r="E321" s="14" t="s">
        <v>62</v>
      </c>
      <c r="F321" s="15">
        <v>5</v>
      </c>
    </row>
    <row r="322" spans="1:7" ht="15.6" x14ac:dyDescent="0.3">
      <c r="A322" s="51"/>
      <c r="B322" s="14"/>
      <c r="C322" s="14">
        <v>625007</v>
      </c>
      <c r="D322" s="16">
        <v>41</v>
      </c>
      <c r="E322" s="14" t="s">
        <v>63</v>
      </c>
      <c r="F322" s="15">
        <v>22</v>
      </c>
    </row>
    <row r="323" spans="1:7" ht="15.6" x14ac:dyDescent="0.3">
      <c r="A323" s="51"/>
      <c r="B323" s="48">
        <v>630</v>
      </c>
      <c r="C323" s="14"/>
      <c r="D323" s="50" t="s">
        <v>183</v>
      </c>
      <c r="E323" s="48" t="s">
        <v>170</v>
      </c>
      <c r="F323" s="52">
        <f>SUM(F324:F326)</f>
        <v>705</v>
      </c>
    </row>
    <row r="324" spans="1:7" ht="15.6" x14ac:dyDescent="0.3">
      <c r="A324" s="51"/>
      <c r="B324" s="48"/>
      <c r="C324" s="14">
        <v>633010</v>
      </c>
      <c r="D324" s="16" t="s">
        <v>25</v>
      </c>
      <c r="E324" s="14" t="s">
        <v>185</v>
      </c>
      <c r="F324" s="15">
        <v>143</v>
      </c>
    </row>
    <row r="325" spans="1:7" ht="15.6" x14ac:dyDescent="0.3">
      <c r="A325" s="51"/>
      <c r="B325" s="48"/>
      <c r="C325" s="14">
        <v>637014</v>
      </c>
      <c r="D325" s="16">
        <v>41</v>
      </c>
      <c r="E325" s="14" t="s">
        <v>155</v>
      </c>
      <c r="F325" s="15">
        <v>484</v>
      </c>
    </row>
    <row r="326" spans="1:7" ht="15.6" x14ac:dyDescent="0.3">
      <c r="A326" s="51"/>
      <c r="B326" s="48"/>
      <c r="C326" s="14">
        <v>637016</v>
      </c>
      <c r="D326" s="16">
        <v>41</v>
      </c>
      <c r="E326" s="14" t="s">
        <v>187</v>
      </c>
      <c r="F326" s="15">
        <v>78</v>
      </c>
    </row>
    <row r="327" spans="1:7" ht="15.6" x14ac:dyDescent="0.3">
      <c r="A327" s="51"/>
      <c r="B327" s="48">
        <v>640</v>
      </c>
      <c r="C327" s="14"/>
      <c r="D327" s="50">
        <v>41</v>
      </c>
      <c r="E327" s="48" t="s">
        <v>134</v>
      </c>
      <c r="F327" s="52">
        <f>F328</f>
        <v>300</v>
      </c>
    </row>
    <row r="328" spans="1:7" ht="15.6" x14ac:dyDescent="0.3">
      <c r="A328" s="51"/>
      <c r="B328" s="14">
        <v>642</v>
      </c>
      <c r="C328" s="14">
        <v>642015</v>
      </c>
      <c r="D328" s="16">
        <v>41</v>
      </c>
      <c r="E328" s="14" t="s">
        <v>141</v>
      </c>
      <c r="F328" s="15">
        <v>300</v>
      </c>
    </row>
    <row r="329" spans="1:7" ht="31.2" x14ac:dyDescent="0.3">
      <c r="A329" s="64" t="s">
        <v>180</v>
      </c>
      <c r="B329" s="65"/>
      <c r="C329" s="65"/>
      <c r="D329" s="66" t="s">
        <v>183</v>
      </c>
      <c r="E329" s="67" t="s">
        <v>192</v>
      </c>
      <c r="F329" s="68">
        <f>F341+F333+F330+F349+F352</f>
        <v>6311</v>
      </c>
      <c r="G329" s="70"/>
    </row>
    <row r="330" spans="1:7" ht="15.6" x14ac:dyDescent="0.3">
      <c r="A330" s="51"/>
      <c r="B330" s="48">
        <v>610</v>
      </c>
      <c r="C330" s="48"/>
      <c r="D330" s="69" t="s">
        <v>183</v>
      </c>
      <c r="E330" s="48" t="s">
        <v>49</v>
      </c>
      <c r="F330" s="52">
        <f>SUM(F331:F332)</f>
        <v>4350</v>
      </c>
    </row>
    <row r="331" spans="1:7" ht="15.6" x14ac:dyDescent="0.3">
      <c r="A331" s="51"/>
      <c r="B331" s="14">
        <v>611</v>
      </c>
      <c r="C331" s="14"/>
      <c r="D331" s="69" t="s">
        <v>25</v>
      </c>
      <c r="E331" s="14" t="s">
        <v>50</v>
      </c>
      <c r="F331" s="15">
        <v>2870</v>
      </c>
    </row>
    <row r="332" spans="1:7" ht="15.6" x14ac:dyDescent="0.3">
      <c r="A332" s="51"/>
      <c r="B332" s="14">
        <v>611</v>
      </c>
      <c r="C332" s="14"/>
      <c r="D332" s="28">
        <v>41</v>
      </c>
      <c r="E332" s="14" t="s">
        <v>50</v>
      </c>
      <c r="F332" s="15">
        <v>1480</v>
      </c>
    </row>
    <row r="333" spans="1:7" ht="15.6" x14ac:dyDescent="0.3">
      <c r="A333" s="51"/>
      <c r="B333" s="48">
        <v>620</v>
      </c>
      <c r="C333" s="48"/>
      <c r="D333" s="69" t="s">
        <v>25</v>
      </c>
      <c r="E333" s="48" t="s">
        <v>55</v>
      </c>
      <c r="F333" s="52">
        <f>SUM(F334:F340)</f>
        <v>1004</v>
      </c>
    </row>
    <row r="334" spans="1:7" ht="15.6" x14ac:dyDescent="0.3">
      <c r="A334" s="51"/>
      <c r="B334" s="14">
        <v>623</v>
      </c>
      <c r="C334" s="14"/>
      <c r="D334" s="69" t="s">
        <v>25</v>
      </c>
      <c r="E334" s="14" t="s">
        <v>57</v>
      </c>
      <c r="F334" s="15">
        <v>288</v>
      </c>
    </row>
    <row r="335" spans="1:7" ht="15.6" x14ac:dyDescent="0.3">
      <c r="A335" s="51"/>
      <c r="B335" s="14">
        <v>625</v>
      </c>
      <c r="C335" s="14">
        <v>625001</v>
      </c>
      <c r="D335" s="69" t="s">
        <v>25</v>
      </c>
      <c r="E335" s="14" t="s">
        <v>58</v>
      </c>
      <c r="F335" s="15">
        <v>40</v>
      </c>
    </row>
    <row r="336" spans="1:7" ht="15.6" x14ac:dyDescent="0.3">
      <c r="A336" s="51"/>
      <c r="B336" s="14"/>
      <c r="C336" s="14">
        <v>625002</v>
      </c>
      <c r="D336" s="69" t="s">
        <v>25</v>
      </c>
      <c r="E336" s="14" t="s">
        <v>59</v>
      </c>
      <c r="F336" s="15">
        <v>402</v>
      </c>
    </row>
    <row r="337" spans="1:6" ht="15.6" x14ac:dyDescent="0.3">
      <c r="A337" s="51"/>
      <c r="B337" s="14"/>
      <c r="C337" s="14">
        <v>625003</v>
      </c>
      <c r="D337" s="69" t="s">
        <v>25</v>
      </c>
      <c r="E337" s="14" t="s">
        <v>60</v>
      </c>
      <c r="F337" s="15">
        <v>23</v>
      </c>
    </row>
    <row r="338" spans="1:6" ht="15.6" x14ac:dyDescent="0.3">
      <c r="A338" s="51"/>
      <c r="B338" s="14"/>
      <c r="C338" s="14">
        <v>625004</v>
      </c>
      <c r="D338" s="69" t="s">
        <v>25</v>
      </c>
      <c r="E338" s="14" t="s">
        <v>61</v>
      </c>
      <c r="F338" s="15">
        <v>86</v>
      </c>
    </row>
    <row r="339" spans="1:6" ht="15.6" x14ac:dyDescent="0.3">
      <c r="A339" s="51"/>
      <c r="B339" s="14"/>
      <c r="C339" s="14">
        <v>625005</v>
      </c>
      <c r="D339" s="69" t="s">
        <v>25</v>
      </c>
      <c r="E339" s="14" t="s">
        <v>62</v>
      </c>
      <c r="F339" s="15">
        <v>29</v>
      </c>
    </row>
    <row r="340" spans="1:6" ht="15.6" x14ac:dyDescent="0.3">
      <c r="A340" s="51"/>
      <c r="B340" s="14"/>
      <c r="C340" s="14">
        <v>625007</v>
      </c>
      <c r="D340" s="69" t="s">
        <v>25</v>
      </c>
      <c r="E340" s="14" t="s">
        <v>63</v>
      </c>
      <c r="F340" s="15">
        <v>136</v>
      </c>
    </row>
    <row r="341" spans="1:6" ht="15.6" x14ac:dyDescent="0.3">
      <c r="A341" s="51"/>
      <c r="B341" s="48">
        <v>620</v>
      </c>
      <c r="C341" s="48"/>
      <c r="D341" s="50">
        <v>41</v>
      </c>
      <c r="E341" s="48" t="s">
        <v>55</v>
      </c>
      <c r="F341" s="52">
        <f>SUM(F342:F348)</f>
        <v>517</v>
      </c>
    </row>
    <row r="342" spans="1:6" ht="15.6" x14ac:dyDescent="0.3">
      <c r="A342" s="51"/>
      <c r="B342" s="14">
        <v>623</v>
      </c>
      <c r="C342" s="14"/>
      <c r="D342" s="16">
        <v>41</v>
      </c>
      <c r="E342" s="14" t="s">
        <v>57</v>
      </c>
      <c r="F342" s="15">
        <v>148</v>
      </c>
    </row>
    <row r="343" spans="1:6" ht="15.6" x14ac:dyDescent="0.3">
      <c r="A343" s="51"/>
      <c r="B343" s="14">
        <v>625</v>
      </c>
      <c r="C343" s="14">
        <v>625001</v>
      </c>
      <c r="D343" s="16">
        <v>41</v>
      </c>
      <c r="E343" s="14" t="s">
        <v>58</v>
      </c>
      <c r="F343" s="15">
        <v>21</v>
      </c>
    </row>
    <row r="344" spans="1:6" ht="15.6" x14ac:dyDescent="0.3">
      <c r="A344" s="51"/>
      <c r="B344" s="14"/>
      <c r="C344" s="14">
        <v>625002</v>
      </c>
      <c r="D344" s="16">
        <v>41</v>
      </c>
      <c r="E344" s="14" t="s">
        <v>59</v>
      </c>
      <c r="F344" s="15">
        <v>207</v>
      </c>
    </row>
    <row r="345" spans="1:6" ht="15.6" x14ac:dyDescent="0.3">
      <c r="A345" s="51"/>
      <c r="B345" s="14"/>
      <c r="C345" s="14">
        <v>625003</v>
      </c>
      <c r="D345" s="16">
        <v>41</v>
      </c>
      <c r="E345" s="14" t="s">
        <v>60</v>
      </c>
      <c r="F345" s="15">
        <v>12</v>
      </c>
    </row>
    <row r="346" spans="1:6" ht="15.6" x14ac:dyDescent="0.3">
      <c r="A346" s="51"/>
      <c r="B346" s="14"/>
      <c r="C346" s="14">
        <v>625004</v>
      </c>
      <c r="D346" s="16">
        <v>41</v>
      </c>
      <c r="E346" s="14" t="s">
        <v>61</v>
      </c>
      <c r="F346" s="15">
        <v>44</v>
      </c>
    </row>
    <row r="347" spans="1:6" ht="15.6" x14ac:dyDescent="0.3">
      <c r="A347" s="51"/>
      <c r="B347" s="14"/>
      <c r="C347" s="14">
        <v>625005</v>
      </c>
      <c r="D347" s="16">
        <v>41</v>
      </c>
      <c r="E347" s="14" t="s">
        <v>62</v>
      </c>
      <c r="F347" s="15">
        <v>15</v>
      </c>
    </row>
    <row r="348" spans="1:6" ht="15.6" x14ac:dyDescent="0.3">
      <c r="A348" s="51"/>
      <c r="B348" s="14"/>
      <c r="C348" s="14">
        <v>625007</v>
      </c>
      <c r="D348" s="16">
        <v>41</v>
      </c>
      <c r="E348" s="14" t="s">
        <v>63</v>
      </c>
      <c r="F348" s="15">
        <v>70</v>
      </c>
    </row>
    <row r="349" spans="1:6" ht="15.6" x14ac:dyDescent="0.3">
      <c r="A349" s="51"/>
      <c r="B349" s="48">
        <v>630</v>
      </c>
      <c r="C349" s="14"/>
      <c r="D349" s="50" t="s">
        <v>183</v>
      </c>
      <c r="E349" s="48" t="s">
        <v>170</v>
      </c>
      <c r="F349" s="52">
        <f>SUM(F350:F351)</f>
        <v>240</v>
      </c>
    </row>
    <row r="350" spans="1:6" ht="15.6" x14ac:dyDescent="0.3">
      <c r="A350" s="51"/>
      <c r="B350" s="48"/>
      <c r="C350" s="14">
        <v>637014</v>
      </c>
      <c r="D350" s="16">
        <v>41</v>
      </c>
      <c r="E350" s="14" t="s">
        <v>155</v>
      </c>
      <c r="F350" s="15">
        <v>194</v>
      </c>
    </row>
    <row r="351" spans="1:6" ht="15.6" x14ac:dyDescent="0.3">
      <c r="A351" s="51"/>
      <c r="B351" s="48"/>
      <c r="C351" s="14">
        <v>637016</v>
      </c>
      <c r="D351" s="16">
        <v>41</v>
      </c>
      <c r="E351" s="14" t="s">
        <v>187</v>
      </c>
      <c r="F351" s="15">
        <v>46</v>
      </c>
    </row>
    <row r="352" spans="1:6" ht="15.6" x14ac:dyDescent="0.3">
      <c r="A352" s="51"/>
      <c r="B352" s="48">
        <v>640</v>
      </c>
      <c r="C352" s="14"/>
      <c r="D352" s="50">
        <v>41</v>
      </c>
      <c r="E352" s="48" t="s">
        <v>134</v>
      </c>
      <c r="F352" s="52">
        <f>F353</f>
        <v>200</v>
      </c>
    </row>
    <row r="353" spans="1:6" ht="15.6" x14ac:dyDescent="0.3">
      <c r="A353" s="51"/>
      <c r="B353" s="14">
        <v>642</v>
      </c>
      <c r="C353" s="14">
        <v>642015</v>
      </c>
      <c r="D353" s="16">
        <v>41</v>
      </c>
      <c r="E353" s="14" t="s">
        <v>141</v>
      </c>
      <c r="F353" s="15">
        <v>200</v>
      </c>
    </row>
    <row r="354" spans="1:6" ht="15.6" x14ac:dyDescent="0.3">
      <c r="A354" s="64" t="s">
        <v>180</v>
      </c>
      <c r="B354" s="65"/>
      <c r="C354" s="65"/>
      <c r="D354" s="67" t="s">
        <v>193</v>
      </c>
      <c r="E354" s="71" t="s">
        <v>194</v>
      </c>
      <c r="F354" s="68">
        <f>F377+F374+F370+F367+F364+F355</f>
        <v>117342</v>
      </c>
    </row>
    <row r="355" spans="1:6" ht="15.6" x14ac:dyDescent="0.3">
      <c r="A355" s="72"/>
      <c r="B355" s="30">
        <v>620</v>
      </c>
      <c r="C355" s="27"/>
      <c r="D355" s="50">
        <v>41</v>
      </c>
      <c r="E355" s="48" t="s">
        <v>55</v>
      </c>
      <c r="F355" s="52">
        <f>SUM(F356:F362)</f>
        <v>332</v>
      </c>
    </row>
    <row r="356" spans="1:6" ht="15.6" x14ac:dyDescent="0.3">
      <c r="A356" s="72"/>
      <c r="B356" s="27">
        <v>621</v>
      </c>
      <c r="C356" s="27"/>
      <c r="D356" s="16">
        <v>41</v>
      </c>
      <c r="E356" s="14" t="s">
        <v>56</v>
      </c>
      <c r="F356" s="15">
        <v>95</v>
      </c>
    </row>
    <row r="357" spans="1:6" ht="15.6" x14ac:dyDescent="0.3">
      <c r="A357" s="72"/>
      <c r="B357" s="27">
        <v>625</v>
      </c>
      <c r="C357" s="14">
        <v>625001</v>
      </c>
      <c r="D357" s="16">
        <v>41</v>
      </c>
      <c r="E357" s="14" t="s">
        <v>58</v>
      </c>
      <c r="F357" s="15">
        <v>13</v>
      </c>
    </row>
    <row r="358" spans="1:6" ht="15.6" x14ac:dyDescent="0.3">
      <c r="A358" s="72"/>
      <c r="B358" s="27"/>
      <c r="C358" s="14">
        <v>625002</v>
      </c>
      <c r="D358" s="16">
        <v>41</v>
      </c>
      <c r="E358" s="14" t="s">
        <v>59</v>
      </c>
      <c r="F358" s="15">
        <v>133</v>
      </c>
    </row>
    <row r="359" spans="1:6" ht="15.6" x14ac:dyDescent="0.3">
      <c r="A359" s="72"/>
      <c r="B359" s="27"/>
      <c r="C359" s="14">
        <v>625003</v>
      </c>
      <c r="D359" s="16">
        <v>41</v>
      </c>
      <c r="E359" s="14" t="s">
        <v>60</v>
      </c>
      <c r="F359" s="15">
        <v>8</v>
      </c>
    </row>
    <row r="360" spans="1:6" ht="15.6" x14ac:dyDescent="0.3">
      <c r="A360" s="72"/>
      <c r="B360" s="27"/>
      <c r="C360" s="14">
        <v>625004</v>
      </c>
      <c r="D360" s="16">
        <v>41</v>
      </c>
      <c r="E360" s="14" t="s">
        <v>61</v>
      </c>
      <c r="F360" s="15">
        <v>29</v>
      </c>
    </row>
    <row r="361" spans="1:6" ht="15.6" x14ac:dyDescent="0.3">
      <c r="A361" s="72"/>
      <c r="B361" s="27"/>
      <c r="C361" s="14">
        <v>625005</v>
      </c>
      <c r="D361" s="16">
        <v>41</v>
      </c>
      <c r="E361" s="14" t="s">
        <v>62</v>
      </c>
      <c r="F361" s="15">
        <v>9</v>
      </c>
    </row>
    <row r="362" spans="1:6" ht="15.6" x14ac:dyDescent="0.3">
      <c r="A362" s="72"/>
      <c r="B362" s="27"/>
      <c r="C362" s="14">
        <v>625007</v>
      </c>
      <c r="D362" s="16">
        <v>41</v>
      </c>
      <c r="E362" s="14" t="s">
        <v>63</v>
      </c>
      <c r="F362" s="15">
        <v>45</v>
      </c>
    </row>
    <row r="363" spans="1:6" ht="15.6" x14ac:dyDescent="0.3">
      <c r="A363" s="72"/>
      <c r="B363" s="48">
        <v>630</v>
      </c>
      <c r="C363" s="27"/>
      <c r="D363" s="50" t="s">
        <v>193</v>
      </c>
      <c r="E363" s="30" t="s">
        <v>170</v>
      </c>
      <c r="F363" s="52">
        <f>F364+F367+F370+F374+F377</f>
        <v>117010</v>
      </c>
    </row>
    <row r="364" spans="1:6" ht="15.6" x14ac:dyDescent="0.3">
      <c r="A364" s="51"/>
      <c r="B364" s="48">
        <v>632</v>
      </c>
      <c r="C364" s="48"/>
      <c r="D364" s="48">
        <v>41</v>
      </c>
      <c r="E364" s="48" t="s">
        <v>69</v>
      </c>
      <c r="F364" s="52">
        <f>SUM(F365:F366)</f>
        <v>1972</v>
      </c>
    </row>
    <row r="365" spans="1:6" ht="15.6" x14ac:dyDescent="0.3">
      <c r="A365" s="51"/>
      <c r="B365" s="14"/>
      <c r="C365" s="14">
        <v>632001</v>
      </c>
      <c r="D365" s="14">
        <v>41</v>
      </c>
      <c r="E365" s="14" t="s">
        <v>195</v>
      </c>
      <c r="F365" s="15">
        <v>972</v>
      </c>
    </row>
    <row r="366" spans="1:6" ht="15.6" x14ac:dyDescent="0.3">
      <c r="A366" s="51"/>
      <c r="B366" s="14"/>
      <c r="C366" s="14">
        <v>632002</v>
      </c>
      <c r="D366" s="14">
        <v>41</v>
      </c>
      <c r="E366" s="14" t="s">
        <v>196</v>
      </c>
      <c r="F366" s="15">
        <v>1000</v>
      </c>
    </row>
    <row r="367" spans="1:6" ht="15.6" x14ac:dyDescent="0.3">
      <c r="A367" s="51"/>
      <c r="B367" s="48">
        <v>633</v>
      </c>
      <c r="C367" s="48"/>
      <c r="D367" s="48">
        <v>41</v>
      </c>
      <c r="E367" s="48" t="s">
        <v>78</v>
      </c>
      <c r="F367" s="52">
        <f>SUM(F368:F369)</f>
        <v>13500</v>
      </c>
    </row>
    <row r="368" spans="1:6" ht="15.6" x14ac:dyDescent="0.3">
      <c r="A368" s="51"/>
      <c r="B368" s="48"/>
      <c r="C368" s="14">
        <v>633004</v>
      </c>
      <c r="D368" s="14">
        <v>41</v>
      </c>
      <c r="E368" s="14" t="s">
        <v>197</v>
      </c>
      <c r="F368" s="15">
        <v>500</v>
      </c>
    </row>
    <row r="369" spans="1:6" ht="46.8" x14ac:dyDescent="0.3">
      <c r="A369" s="51"/>
      <c r="B369" s="14"/>
      <c r="C369" s="14">
        <v>633006</v>
      </c>
      <c r="D369" s="14">
        <v>41</v>
      </c>
      <c r="E369" s="16" t="s">
        <v>198</v>
      </c>
      <c r="F369" s="15">
        <v>13000</v>
      </c>
    </row>
    <row r="370" spans="1:6" ht="15.6" x14ac:dyDescent="0.3">
      <c r="A370" s="51"/>
      <c r="B370" s="48">
        <v>635</v>
      </c>
      <c r="C370" s="48"/>
      <c r="D370" s="50">
        <v>41</v>
      </c>
      <c r="E370" s="48" t="s">
        <v>103</v>
      </c>
      <c r="F370" s="52">
        <f>SUM(F371:F373)</f>
        <v>14040</v>
      </c>
    </row>
    <row r="371" spans="1:6" ht="15.6" x14ac:dyDescent="0.3">
      <c r="A371" s="51"/>
      <c r="B371" s="14"/>
      <c r="C371" s="14">
        <v>635004</v>
      </c>
      <c r="D371" s="14">
        <v>41</v>
      </c>
      <c r="E371" s="14" t="s">
        <v>106</v>
      </c>
      <c r="F371" s="15">
        <v>200</v>
      </c>
    </row>
    <row r="372" spans="1:6" ht="15.6" x14ac:dyDescent="0.3">
      <c r="A372" s="51"/>
      <c r="B372" s="14"/>
      <c r="C372" s="14">
        <v>635005</v>
      </c>
      <c r="D372" s="14">
        <v>41</v>
      </c>
      <c r="E372" s="14" t="s">
        <v>199</v>
      </c>
      <c r="F372" s="15">
        <v>200</v>
      </c>
    </row>
    <row r="373" spans="1:6" ht="46.8" x14ac:dyDescent="0.3">
      <c r="A373" s="51"/>
      <c r="B373" s="14"/>
      <c r="C373" s="14">
        <v>635006</v>
      </c>
      <c r="D373" s="14">
        <v>41</v>
      </c>
      <c r="E373" s="16" t="s">
        <v>200</v>
      </c>
      <c r="F373" s="15">
        <v>13640</v>
      </c>
    </row>
    <row r="374" spans="1:6" ht="15.6" x14ac:dyDescent="0.3">
      <c r="A374" s="51"/>
      <c r="B374" s="48">
        <v>636</v>
      </c>
      <c r="C374" s="48"/>
      <c r="D374" s="48">
        <v>41</v>
      </c>
      <c r="E374" s="48" t="s">
        <v>110</v>
      </c>
      <c r="F374" s="52">
        <f>SUM(F375:F376)</f>
        <v>3000</v>
      </c>
    </row>
    <row r="375" spans="1:6" ht="15.6" x14ac:dyDescent="0.3">
      <c r="A375" s="51"/>
      <c r="B375" s="14"/>
      <c r="C375" s="14">
        <v>636001</v>
      </c>
      <c r="D375" s="14">
        <v>41</v>
      </c>
      <c r="E375" s="14" t="s">
        <v>201</v>
      </c>
      <c r="F375" s="15">
        <v>1490</v>
      </c>
    </row>
    <row r="376" spans="1:6" ht="15.6" x14ac:dyDescent="0.3">
      <c r="A376" s="51"/>
      <c r="B376" s="14"/>
      <c r="C376" s="14">
        <v>636008</v>
      </c>
      <c r="D376" s="14">
        <v>41</v>
      </c>
      <c r="E376" s="14" t="s">
        <v>111</v>
      </c>
      <c r="F376" s="15">
        <v>1510</v>
      </c>
    </row>
    <row r="377" spans="1:6" ht="15.6" x14ac:dyDescent="0.3">
      <c r="A377" s="51"/>
      <c r="B377" s="48">
        <v>637</v>
      </c>
      <c r="C377" s="48"/>
      <c r="D377" s="48" t="s">
        <v>193</v>
      </c>
      <c r="E377" s="48" t="s">
        <v>112</v>
      </c>
      <c r="F377" s="52">
        <f>SUM(F378:F383)</f>
        <v>84498</v>
      </c>
    </row>
    <row r="378" spans="1:6" ht="15.6" x14ac:dyDescent="0.3">
      <c r="A378" s="51"/>
      <c r="B378" s="48"/>
      <c r="C378" s="14">
        <v>637002</v>
      </c>
      <c r="D378" s="14" t="s">
        <v>32</v>
      </c>
      <c r="E378" s="14" t="s">
        <v>202</v>
      </c>
      <c r="F378" s="15">
        <v>29664</v>
      </c>
    </row>
    <row r="379" spans="1:6" ht="15.6" x14ac:dyDescent="0.3">
      <c r="A379" s="51"/>
      <c r="B379" s="48"/>
      <c r="C379" s="14">
        <v>637002</v>
      </c>
      <c r="D379" s="14" t="s">
        <v>32</v>
      </c>
      <c r="E379" s="14" t="s">
        <v>203</v>
      </c>
      <c r="F379" s="15">
        <v>24716</v>
      </c>
    </row>
    <row r="380" spans="1:6" ht="46.8" x14ac:dyDescent="0.3">
      <c r="A380" s="51"/>
      <c r="B380" s="14"/>
      <c r="C380" s="14">
        <v>637004</v>
      </c>
      <c r="D380" s="14">
        <v>41</v>
      </c>
      <c r="E380" s="16" t="s">
        <v>204</v>
      </c>
      <c r="F380" s="15">
        <v>11178</v>
      </c>
    </row>
    <row r="381" spans="1:6" ht="15.6" x14ac:dyDescent="0.3">
      <c r="A381" s="51"/>
      <c r="B381" s="14"/>
      <c r="C381" s="14">
        <v>637005</v>
      </c>
      <c r="D381" s="14">
        <v>41</v>
      </c>
      <c r="E381" s="14" t="s">
        <v>205</v>
      </c>
      <c r="F381" s="15">
        <v>1000</v>
      </c>
    </row>
    <row r="382" spans="1:6" ht="15.6" x14ac:dyDescent="0.3">
      <c r="A382" s="51"/>
      <c r="B382" s="14"/>
      <c r="C382" s="14">
        <v>637011</v>
      </c>
      <c r="D382" s="14">
        <v>41</v>
      </c>
      <c r="E382" s="14" t="s">
        <v>206</v>
      </c>
      <c r="F382" s="15">
        <v>16990</v>
      </c>
    </row>
    <row r="383" spans="1:6" ht="15.6" x14ac:dyDescent="0.3">
      <c r="A383" s="51"/>
      <c r="B383" s="14"/>
      <c r="C383" s="14">
        <v>637027</v>
      </c>
      <c r="D383" s="14">
        <v>41</v>
      </c>
      <c r="E383" s="14" t="s">
        <v>207</v>
      </c>
      <c r="F383" s="15">
        <v>950</v>
      </c>
    </row>
    <row r="384" spans="1:6" ht="15.6" x14ac:dyDescent="0.3">
      <c r="A384" s="64" t="s">
        <v>180</v>
      </c>
      <c r="B384" s="65"/>
      <c r="C384" s="65"/>
      <c r="D384" s="67" t="s">
        <v>208</v>
      </c>
      <c r="E384" s="71" t="s">
        <v>209</v>
      </c>
      <c r="F384" s="68">
        <f>F385</f>
        <v>180000</v>
      </c>
    </row>
    <row r="385" spans="1:6" ht="15.6" x14ac:dyDescent="0.3">
      <c r="A385" s="51"/>
      <c r="B385" s="48">
        <v>630</v>
      </c>
      <c r="C385" s="14"/>
      <c r="D385" s="50" t="s">
        <v>208</v>
      </c>
      <c r="E385" s="48" t="s">
        <v>170</v>
      </c>
      <c r="F385" s="52">
        <f>F393+F386</f>
        <v>180000</v>
      </c>
    </row>
    <row r="386" spans="1:6" ht="15.6" x14ac:dyDescent="0.3">
      <c r="A386" s="51"/>
      <c r="B386" s="48">
        <v>635</v>
      </c>
      <c r="C386" s="14"/>
      <c r="D386" s="50">
        <v>41</v>
      </c>
      <c r="E386" s="48" t="s">
        <v>210</v>
      </c>
      <c r="F386" s="52">
        <f>SUM(F387:F392)</f>
        <v>148500</v>
      </c>
    </row>
    <row r="387" spans="1:6" ht="15.6" x14ac:dyDescent="0.3">
      <c r="A387" s="51"/>
      <c r="B387" s="14"/>
      <c r="C387" s="14">
        <v>635006</v>
      </c>
      <c r="D387" s="14">
        <v>41</v>
      </c>
      <c r="E387" s="14" t="s">
        <v>211</v>
      </c>
      <c r="F387" s="15">
        <v>18000</v>
      </c>
    </row>
    <row r="388" spans="1:6" ht="15.6" x14ac:dyDescent="0.3">
      <c r="A388" s="51"/>
      <c r="B388" s="14"/>
      <c r="C388" s="14">
        <v>635006</v>
      </c>
      <c r="D388" s="14">
        <v>41</v>
      </c>
      <c r="E388" s="14" t="s">
        <v>212</v>
      </c>
      <c r="F388" s="15">
        <v>2500</v>
      </c>
    </row>
    <row r="389" spans="1:6" ht="15.6" x14ac:dyDescent="0.3">
      <c r="A389" s="51"/>
      <c r="B389" s="14"/>
      <c r="C389" s="14">
        <v>635006</v>
      </c>
      <c r="D389" s="14">
        <v>41</v>
      </c>
      <c r="E389" s="14" t="s">
        <v>213</v>
      </c>
      <c r="F389" s="15">
        <v>110000</v>
      </c>
    </row>
    <row r="390" spans="1:6" ht="15.6" x14ac:dyDescent="0.3">
      <c r="A390" s="51"/>
      <c r="B390" s="14"/>
      <c r="C390" s="14">
        <v>635006</v>
      </c>
      <c r="D390" s="14">
        <v>41</v>
      </c>
      <c r="E390" s="14" t="s">
        <v>214</v>
      </c>
      <c r="F390" s="15">
        <v>4000</v>
      </c>
    </row>
    <row r="391" spans="1:6" ht="15.6" x14ac:dyDescent="0.3">
      <c r="A391" s="51"/>
      <c r="B391" s="14"/>
      <c r="C391" s="14">
        <v>635006</v>
      </c>
      <c r="D391" s="14">
        <v>41</v>
      </c>
      <c r="E391" s="14" t="s">
        <v>215</v>
      </c>
      <c r="F391" s="15">
        <v>4000</v>
      </c>
    </row>
    <row r="392" spans="1:6" ht="15.6" x14ac:dyDescent="0.3">
      <c r="A392" s="51"/>
      <c r="B392" s="14"/>
      <c r="C392" s="14">
        <v>635006</v>
      </c>
      <c r="D392" s="14">
        <v>41</v>
      </c>
      <c r="E392" s="14" t="s">
        <v>216</v>
      </c>
      <c r="F392" s="15">
        <v>10000</v>
      </c>
    </row>
    <row r="393" spans="1:6" ht="15.6" x14ac:dyDescent="0.3">
      <c r="A393" s="51"/>
      <c r="B393" s="48">
        <v>637</v>
      </c>
      <c r="C393" s="48"/>
      <c r="D393" s="48" t="s">
        <v>208</v>
      </c>
      <c r="E393" s="48" t="s">
        <v>112</v>
      </c>
      <c r="F393" s="52">
        <f>SUM(F394:F398)</f>
        <v>31500</v>
      </c>
    </row>
    <row r="394" spans="1:6" ht="15.6" x14ac:dyDescent="0.3">
      <c r="A394" s="51"/>
      <c r="B394" s="48"/>
      <c r="C394" s="14">
        <v>637004</v>
      </c>
      <c r="D394" s="14">
        <v>41</v>
      </c>
      <c r="E394" s="14" t="s">
        <v>217</v>
      </c>
      <c r="F394" s="15">
        <v>15000</v>
      </c>
    </row>
    <row r="395" spans="1:6" ht="15.6" x14ac:dyDescent="0.3">
      <c r="A395" s="51"/>
      <c r="B395" s="48"/>
      <c r="C395" s="14">
        <v>637004</v>
      </c>
      <c r="D395" s="14">
        <v>41</v>
      </c>
      <c r="E395" s="14" t="s">
        <v>218</v>
      </c>
      <c r="F395" s="15">
        <v>5000</v>
      </c>
    </row>
    <row r="396" spans="1:6" ht="15.6" x14ac:dyDescent="0.3">
      <c r="A396" s="51"/>
      <c r="B396" s="48"/>
      <c r="C396" s="14">
        <v>637004</v>
      </c>
      <c r="D396" s="14">
        <v>41</v>
      </c>
      <c r="E396" s="14" t="s">
        <v>219</v>
      </c>
      <c r="F396" s="15">
        <v>4000</v>
      </c>
    </row>
    <row r="397" spans="1:6" ht="15.6" x14ac:dyDescent="0.3">
      <c r="A397" s="51"/>
      <c r="B397" s="14"/>
      <c r="C397" s="14">
        <v>637004</v>
      </c>
      <c r="D397" s="14">
        <v>41</v>
      </c>
      <c r="E397" s="14" t="s">
        <v>220</v>
      </c>
      <c r="F397" s="15">
        <v>2500</v>
      </c>
    </row>
    <row r="398" spans="1:6" ht="15.6" x14ac:dyDescent="0.3">
      <c r="A398" s="51"/>
      <c r="B398" s="14"/>
      <c r="C398" s="14">
        <v>637004</v>
      </c>
      <c r="D398" s="14" t="s">
        <v>208</v>
      </c>
      <c r="E398" s="14" t="s">
        <v>221</v>
      </c>
      <c r="F398" s="15">
        <v>5000</v>
      </c>
    </row>
    <row r="399" spans="1:6" ht="15.6" x14ac:dyDescent="0.3">
      <c r="A399" s="55" t="s">
        <v>222</v>
      </c>
      <c r="B399" s="19"/>
      <c r="C399" s="19"/>
      <c r="D399" s="20">
        <v>41</v>
      </c>
      <c r="E399" s="20" t="s">
        <v>223</v>
      </c>
      <c r="F399" s="21">
        <f>F426+F415+F400</f>
        <v>20020</v>
      </c>
    </row>
    <row r="400" spans="1:6" ht="16.2" x14ac:dyDescent="0.35">
      <c r="A400" s="51"/>
      <c r="B400" s="14"/>
      <c r="C400" s="27"/>
      <c r="D400" s="14"/>
      <c r="E400" s="73" t="s">
        <v>224</v>
      </c>
      <c r="F400" s="52">
        <f>F409+F401</f>
        <v>9215</v>
      </c>
    </row>
    <row r="401" spans="1:6" ht="15.6" x14ac:dyDescent="0.3">
      <c r="A401" s="51"/>
      <c r="B401" s="48">
        <v>620</v>
      </c>
      <c r="C401" s="14"/>
      <c r="D401" s="50">
        <v>41</v>
      </c>
      <c r="E401" s="48" t="s">
        <v>55</v>
      </c>
      <c r="F401" s="15">
        <f>SUM(F402:F408)</f>
        <v>315</v>
      </c>
    </row>
    <row r="402" spans="1:6" ht="15.6" x14ac:dyDescent="0.3">
      <c r="A402" s="51"/>
      <c r="B402" s="14">
        <v>621</v>
      </c>
      <c r="C402" s="48"/>
      <c r="D402" s="16">
        <v>41</v>
      </c>
      <c r="E402" s="14" t="s">
        <v>56</v>
      </c>
      <c r="F402" s="15">
        <v>90</v>
      </c>
    </row>
    <row r="403" spans="1:6" ht="15.6" x14ac:dyDescent="0.3">
      <c r="A403" s="51"/>
      <c r="B403" s="14">
        <v>625</v>
      </c>
      <c r="C403" s="14">
        <v>625001</v>
      </c>
      <c r="D403" s="16">
        <v>41</v>
      </c>
      <c r="E403" s="14" t="s">
        <v>58</v>
      </c>
      <c r="F403" s="15">
        <v>13</v>
      </c>
    </row>
    <row r="404" spans="1:6" ht="15.6" x14ac:dyDescent="0.3">
      <c r="A404" s="51"/>
      <c r="B404" s="14"/>
      <c r="C404" s="14">
        <v>625002</v>
      </c>
      <c r="D404" s="16">
        <v>41</v>
      </c>
      <c r="E404" s="14" t="s">
        <v>59</v>
      </c>
      <c r="F404" s="15">
        <v>126</v>
      </c>
    </row>
    <row r="405" spans="1:6" ht="15.6" x14ac:dyDescent="0.3">
      <c r="A405" s="51"/>
      <c r="B405" s="14"/>
      <c r="C405" s="14">
        <v>625003</v>
      </c>
      <c r="D405" s="16">
        <v>41</v>
      </c>
      <c r="E405" s="14" t="s">
        <v>60</v>
      </c>
      <c r="F405" s="15">
        <v>7</v>
      </c>
    </row>
    <row r="406" spans="1:6" ht="15.6" x14ac:dyDescent="0.3">
      <c r="A406" s="51"/>
      <c r="B406" s="14"/>
      <c r="C406" s="14">
        <v>625004</v>
      </c>
      <c r="D406" s="16">
        <v>41</v>
      </c>
      <c r="E406" s="14" t="s">
        <v>61</v>
      </c>
      <c r="F406" s="15">
        <v>27</v>
      </c>
    </row>
    <row r="407" spans="1:6" ht="15.6" x14ac:dyDescent="0.3">
      <c r="A407" s="51"/>
      <c r="B407" s="14"/>
      <c r="C407" s="14">
        <v>625005</v>
      </c>
      <c r="D407" s="16">
        <v>41</v>
      </c>
      <c r="E407" s="14" t="s">
        <v>62</v>
      </c>
      <c r="F407" s="15">
        <v>9</v>
      </c>
    </row>
    <row r="408" spans="1:6" ht="15.6" x14ac:dyDescent="0.3">
      <c r="A408" s="51"/>
      <c r="B408" s="14"/>
      <c r="C408" s="14">
        <v>625007</v>
      </c>
      <c r="D408" s="16">
        <v>41</v>
      </c>
      <c r="E408" s="14" t="s">
        <v>63</v>
      </c>
      <c r="F408" s="15">
        <v>43</v>
      </c>
    </row>
    <row r="409" spans="1:6" ht="15.6" x14ac:dyDescent="0.3">
      <c r="A409" s="51"/>
      <c r="B409" s="48">
        <v>630</v>
      </c>
      <c r="C409" s="14"/>
      <c r="D409" s="50">
        <v>41</v>
      </c>
      <c r="E409" s="48" t="s">
        <v>170</v>
      </c>
      <c r="F409" s="52">
        <f>F412+F410</f>
        <v>8900</v>
      </c>
    </row>
    <row r="410" spans="1:6" ht="15.6" x14ac:dyDescent="0.3">
      <c r="A410" s="51"/>
      <c r="B410" s="48">
        <v>635</v>
      </c>
      <c r="C410" s="48"/>
      <c r="D410" s="50">
        <v>41</v>
      </c>
      <c r="E410" s="48" t="s">
        <v>210</v>
      </c>
      <c r="F410" s="52">
        <f>F411</f>
        <v>1000</v>
      </c>
    </row>
    <row r="411" spans="1:6" ht="15.6" x14ac:dyDescent="0.3">
      <c r="A411" s="51"/>
      <c r="B411" s="48"/>
      <c r="C411" s="14">
        <v>635006</v>
      </c>
      <c r="D411" s="16">
        <v>41</v>
      </c>
      <c r="E411" s="14" t="s">
        <v>225</v>
      </c>
      <c r="F411" s="15">
        <v>1000</v>
      </c>
    </row>
    <row r="412" spans="1:6" ht="15.6" x14ac:dyDescent="0.3">
      <c r="A412" s="51"/>
      <c r="B412" s="48">
        <v>637</v>
      </c>
      <c r="C412" s="14"/>
      <c r="D412" s="50">
        <v>41</v>
      </c>
      <c r="E412" s="48" t="s">
        <v>112</v>
      </c>
      <c r="F412" s="52">
        <f>SUM(F413:F414)</f>
        <v>7900</v>
      </c>
    </row>
    <row r="413" spans="1:6" ht="15.6" x14ac:dyDescent="0.3">
      <c r="A413" s="51"/>
      <c r="B413" s="14"/>
      <c r="C413" s="14">
        <v>637002</v>
      </c>
      <c r="D413" s="16">
        <v>41</v>
      </c>
      <c r="E413" s="14" t="s">
        <v>226</v>
      </c>
      <c r="F413" s="15">
        <v>7000</v>
      </c>
    </row>
    <row r="414" spans="1:6" ht="15.6" x14ac:dyDescent="0.3">
      <c r="A414" s="51"/>
      <c r="B414" s="14"/>
      <c r="C414" s="14">
        <v>637027</v>
      </c>
      <c r="D414" s="16">
        <v>41</v>
      </c>
      <c r="E414" s="16" t="s">
        <v>128</v>
      </c>
      <c r="F414" s="15">
        <v>900</v>
      </c>
    </row>
    <row r="415" spans="1:6" ht="16.2" x14ac:dyDescent="0.35">
      <c r="A415" s="51"/>
      <c r="B415" s="14"/>
      <c r="C415" s="27"/>
      <c r="D415" s="14"/>
      <c r="E415" s="73" t="s">
        <v>227</v>
      </c>
      <c r="F415" s="52">
        <f>SUM(F416)</f>
        <v>2805</v>
      </c>
    </row>
    <row r="416" spans="1:6" ht="16.2" x14ac:dyDescent="0.35">
      <c r="A416" s="51"/>
      <c r="B416" s="48">
        <v>630</v>
      </c>
      <c r="C416" s="14"/>
      <c r="D416" s="48">
        <v>41</v>
      </c>
      <c r="E416" s="73" t="s">
        <v>170</v>
      </c>
      <c r="F416" s="52">
        <f>F423+F420+F417</f>
        <v>2805</v>
      </c>
    </row>
    <row r="417" spans="1:6" ht="15.6" x14ac:dyDescent="0.3">
      <c r="A417" s="51"/>
      <c r="B417" s="48">
        <v>632</v>
      </c>
      <c r="C417" s="14"/>
      <c r="D417" s="50">
        <v>41</v>
      </c>
      <c r="E417" s="48" t="s">
        <v>70</v>
      </c>
      <c r="F417" s="52">
        <f>SUM(F418:F419)</f>
        <v>1660</v>
      </c>
    </row>
    <row r="418" spans="1:6" ht="15.6" x14ac:dyDescent="0.3">
      <c r="A418" s="51"/>
      <c r="B418" s="14"/>
      <c r="C418" s="14">
        <v>632001</v>
      </c>
      <c r="D418" s="14">
        <v>41</v>
      </c>
      <c r="E418" s="14" t="s">
        <v>69</v>
      </c>
      <c r="F418" s="15">
        <v>1500</v>
      </c>
    </row>
    <row r="419" spans="1:6" ht="15.6" x14ac:dyDescent="0.3">
      <c r="A419" s="51"/>
      <c r="B419" s="14"/>
      <c r="C419" s="14">
        <v>632002</v>
      </c>
      <c r="D419" s="14">
        <v>41</v>
      </c>
      <c r="E419" s="14" t="s">
        <v>72</v>
      </c>
      <c r="F419" s="15">
        <v>160</v>
      </c>
    </row>
    <row r="420" spans="1:6" ht="15.6" x14ac:dyDescent="0.3">
      <c r="A420" s="51"/>
      <c r="B420" s="48">
        <v>633</v>
      </c>
      <c r="C420" s="14"/>
      <c r="D420" s="48">
        <v>41</v>
      </c>
      <c r="E420" s="48" t="s">
        <v>78</v>
      </c>
      <c r="F420" s="52">
        <f>SUM(F421:F422)</f>
        <v>615</v>
      </c>
    </row>
    <row r="421" spans="1:6" ht="15.6" x14ac:dyDescent="0.3">
      <c r="A421" s="51"/>
      <c r="B421" s="48"/>
      <c r="C421" s="14">
        <v>633004</v>
      </c>
      <c r="D421" s="14">
        <v>41</v>
      </c>
      <c r="E421" s="14" t="s">
        <v>228</v>
      </c>
      <c r="F421" s="15">
        <v>500</v>
      </c>
    </row>
    <row r="422" spans="1:6" ht="15.6" x14ac:dyDescent="0.3">
      <c r="A422" s="51"/>
      <c r="B422" s="14"/>
      <c r="C422" s="14">
        <v>633006</v>
      </c>
      <c r="D422" s="14">
        <v>41</v>
      </c>
      <c r="E422" s="14" t="s">
        <v>229</v>
      </c>
      <c r="F422" s="15">
        <v>115</v>
      </c>
    </row>
    <row r="423" spans="1:6" ht="15.6" x14ac:dyDescent="0.3">
      <c r="A423" s="51"/>
      <c r="B423" s="48">
        <v>637</v>
      </c>
      <c r="C423" s="14"/>
      <c r="D423" s="48">
        <v>41</v>
      </c>
      <c r="E423" s="48" t="s">
        <v>112</v>
      </c>
      <c r="F423" s="52">
        <f>SUM(F424:F425)</f>
        <v>530</v>
      </c>
    </row>
    <row r="424" spans="1:6" ht="15.6" x14ac:dyDescent="0.3">
      <c r="A424" s="51"/>
      <c r="B424" s="14"/>
      <c r="C424" s="14">
        <v>637003</v>
      </c>
      <c r="D424" s="14">
        <v>41</v>
      </c>
      <c r="E424" s="14" t="s">
        <v>152</v>
      </c>
      <c r="F424" s="15">
        <v>230</v>
      </c>
    </row>
    <row r="425" spans="1:6" ht="15.6" x14ac:dyDescent="0.3">
      <c r="A425" s="51"/>
      <c r="B425" s="14"/>
      <c r="C425" s="14">
        <v>637011</v>
      </c>
      <c r="D425" s="14">
        <v>41</v>
      </c>
      <c r="E425" s="14" t="s">
        <v>230</v>
      </c>
      <c r="F425" s="15">
        <v>300</v>
      </c>
    </row>
    <row r="426" spans="1:6" ht="16.2" x14ac:dyDescent="0.35">
      <c r="A426" s="51"/>
      <c r="B426" s="48">
        <v>630</v>
      </c>
      <c r="C426" s="14"/>
      <c r="D426" s="14">
        <v>41</v>
      </c>
      <c r="E426" s="73" t="s">
        <v>231</v>
      </c>
      <c r="F426" s="52">
        <f>SUM(F427)</f>
        <v>8000</v>
      </c>
    </row>
    <row r="427" spans="1:6" ht="15.6" x14ac:dyDescent="0.3">
      <c r="A427" s="51"/>
      <c r="B427" s="48">
        <v>635</v>
      </c>
      <c r="C427" s="14"/>
      <c r="D427" s="48">
        <v>41</v>
      </c>
      <c r="E427" s="48" t="s">
        <v>103</v>
      </c>
      <c r="F427" s="52">
        <f>SUM(F428:F428)</f>
        <v>8000</v>
      </c>
    </row>
    <row r="428" spans="1:6" ht="15.6" x14ac:dyDescent="0.3">
      <c r="A428" s="51"/>
      <c r="B428" s="14"/>
      <c r="C428" s="14">
        <v>635006</v>
      </c>
      <c r="D428" s="14">
        <v>41</v>
      </c>
      <c r="E428" s="14" t="s">
        <v>232</v>
      </c>
      <c r="F428" s="15">
        <v>8000</v>
      </c>
    </row>
    <row r="429" spans="1:6" ht="15.6" x14ac:dyDescent="0.3">
      <c r="A429" s="51"/>
      <c r="B429" s="14"/>
      <c r="C429" s="14"/>
      <c r="D429" s="14"/>
      <c r="E429" s="14"/>
      <c r="F429" s="74"/>
    </row>
    <row r="430" spans="1:6" ht="15.6" x14ac:dyDescent="0.3">
      <c r="A430" s="55" t="s">
        <v>233</v>
      </c>
      <c r="B430" s="19"/>
      <c r="C430" s="19"/>
      <c r="D430" s="20">
        <v>41</v>
      </c>
      <c r="E430" s="20" t="s">
        <v>234</v>
      </c>
      <c r="F430" s="21">
        <f>F439+F431</f>
        <v>30699</v>
      </c>
    </row>
    <row r="431" spans="1:6" ht="15.6" x14ac:dyDescent="0.3">
      <c r="A431" s="51"/>
      <c r="B431" s="48">
        <v>620</v>
      </c>
      <c r="C431" s="27"/>
      <c r="D431" s="50">
        <v>41</v>
      </c>
      <c r="E431" s="48" t="s">
        <v>55</v>
      </c>
      <c r="F431" s="52">
        <f>SUM(F432:F438)</f>
        <v>699</v>
      </c>
    </row>
    <row r="432" spans="1:6" ht="15.6" x14ac:dyDescent="0.3">
      <c r="A432" s="51"/>
      <c r="B432" s="14">
        <v>621</v>
      </c>
      <c r="C432" s="48"/>
      <c r="D432" s="16">
        <v>41</v>
      </c>
      <c r="E432" s="14" t="s">
        <v>56</v>
      </c>
      <c r="F432" s="15">
        <v>200</v>
      </c>
    </row>
    <row r="433" spans="1:6" ht="15.6" x14ac:dyDescent="0.3">
      <c r="A433" s="51"/>
      <c r="B433" s="14">
        <v>625</v>
      </c>
      <c r="C433" s="14">
        <v>625001</v>
      </c>
      <c r="D433" s="16">
        <v>41</v>
      </c>
      <c r="E433" s="14" t="s">
        <v>58</v>
      </c>
      <c r="F433" s="15">
        <v>28</v>
      </c>
    </row>
    <row r="434" spans="1:6" ht="15.6" x14ac:dyDescent="0.3">
      <c r="A434" s="51"/>
      <c r="B434" s="14"/>
      <c r="C434" s="14">
        <v>625002</v>
      </c>
      <c r="D434" s="16">
        <v>41</v>
      </c>
      <c r="E434" s="14" t="s">
        <v>59</v>
      </c>
      <c r="F434" s="15">
        <v>280</v>
      </c>
    </row>
    <row r="435" spans="1:6" ht="15.6" x14ac:dyDescent="0.3">
      <c r="A435" s="51"/>
      <c r="B435" s="14"/>
      <c r="C435" s="14">
        <v>625003</v>
      </c>
      <c r="D435" s="16">
        <v>41</v>
      </c>
      <c r="E435" s="14" t="s">
        <v>60</v>
      </c>
      <c r="F435" s="15">
        <v>16</v>
      </c>
    </row>
    <row r="436" spans="1:6" ht="15.6" x14ac:dyDescent="0.3">
      <c r="A436" s="51"/>
      <c r="B436" s="14"/>
      <c r="C436" s="14">
        <v>625004</v>
      </c>
      <c r="D436" s="16">
        <v>41</v>
      </c>
      <c r="E436" s="14" t="s">
        <v>61</v>
      </c>
      <c r="F436" s="15">
        <v>60</v>
      </c>
    </row>
    <row r="437" spans="1:6" ht="15.6" x14ac:dyDescent="0.3">
      <c r="A437" s="51"/>
      <c r="B437" s="14"/>
      <c r="C437" s="14">
        <v>625005</v>
      </c>
      <c r="D437" s="16">
        <v>41</v>
      </c>
      <c r="E437" s="14" t="s">
        <v>62</v>
      </c>
      <c r="F437" s="15">
        <v>20</v>
      </c>
    </row>
    <row r="438" spans="1:6" ht="15.6" x14ac:dyDescent="0.3">
      <c r="A438" s="51"/>
      <c r="B438" s="14"/>
      <c r="C438" s="14">
        <v>625007</v>
      </c>
      <c r="D438" s="16">
        <v>41</v>
      </c>
      <c r="E438" s="14" t="s">
        <v>63</v>
      </c>
      <c r="F438" s="15">
        <v>95</v>
      </c>
    </row>
    <row r="439" spans="1:6" ht="15.6" x14ac:dyDescent="0.3">
      <c r="A439" s="51"/>
      <c r="B439" s="48">
        <v>630</v>
      </c>
      <c r="C439" s="14"/>
      <c r="D439" s="50">
        <v>41</v>
      </c>
      <c r="E439" s="48" t="s">
        <v>170</v>
      </c>
      <c r="F439" s="52">
        <f>F440</f>
        <v>30000</v>
      </c>
    </row>
    <row r="440" spans="1:6" ht="15.6" x14ac:dyDescent="0.3">
      <c r="A440" s="51"/>
      <c r="B440" s="48">
        <v>637</v>
      </c>
      <c r="C440" s="14"/>
      <c r="D440" s="50">
        <v>41</v>
      </c>
      <c r="E440" s="48" t="s">
        <v>112</v>
      </c>
      <c r="F440" s="52">
        <f>SUM(F441:F442)</f>
        <v>30000</v>
      </c>
    </row>
    <row r="441" spans="1:6" ht="15.6" x14ac:dyDescent="0.3">
      <c r="A441" s="51"/>
      <c r="B441" s="14"/>
      <c r="C441" s="14">
        <v>637002</v>
      </c>
      <c r="D441" s="16">
        <v>41</v>
      </c>
      <c r="E441" s="14" t="s">
        <v>235</v>
      </c>
      <c r="F441" s="15">
        <v>28000</v>
      </c>
    </row>
    <row r="442" spans="1:6" ht="15.6" x14ac:dyDescent="0.3">
      <c r="A442" s="51"/>
      <c r="B442" s="14"/>
      <c r="C442" s="14">
        <v>637027</v>
      </c>
      <c r="D442" s="16">
        <v>41</v>
      </c>
      <c r="E442" s="16" t="s">
        <v>128</v>
      </c>
      <c r="F442" s="15">
        <v>2000</v>
      </c>
    </row>
    <row r="443" spans="1:6" ht="15.6" x14ac:dyDescent="0.3">
      <c r="A443" s="55" t="s">
        <v>236</v>
      </c>
      <c r="B443" s="19"/>
      <c r="C443" s="19"/>
      <c r="D443" s="20">
        <v>41</v>
      </c>
      <c r="E443" s="61" t="s">
        <v>237</v>
      </c>
      <c r="F443" s="21">
        <f>F464+F456+F448+F444</f>
        <v>11919</v>
      </c>
    </row>
    <row r="444" spans="1:6" ht="15.6" x14ac:dyDescent="0.3">
      <c r="A444" s="51"/>
      <c r="B444" s="48">
        <v>610</v>
      </c>
      <c r="C444" s="27"/>
      <c r="D444" s="48">
        <v>41</v>
      </c>
      <c r="E444" s="48" t="s">
        <v>49</v>
      </c>
      <c r="F444" s="52">
        <f>SUM(F445:F447)</f>
        <v>4880</v>
      </c>
    </row>
    <row r="445" spans="1:6" ht="15.6" x14ac:dyDescent="0.3">
      <c r="A445" s="51"/>
      <c r="B445" s="14">
        <v>611</v>
      </c>
      <c r="C445" s="48"/>
      <c r="D445" s="14">
        <v>41</v>
      </c>
      <c r="E445" s="14" t="s">
        <v>50</v>
      </c>
      <c r="F445" s="15">
        <v>3780</v>
      </c>
    </row>
    <row r="446" spans="1:6" ht="15.6" x14ac:dyDescent="0.3">
      <c r="A446" s="51"/>
      <c r="B446" s="14">
        <v>612</v>
      </c>
      <c r="C446" s="14">
        <v>612001</v>
      </c>
      <c r="D446" s="14">
        <v>41</v>
      </c>
      <c r="E446" s="14" t="s">
        <v>51</v>
      </c>
      <c r="F446" s="15">
        <v>600</v>
      </c>
    </row>
    <row r="447" spans="1:6" ht="15.6" x14ac:dyDescent="0.3">
      <c r="A447" s="51"/>
      <c r="B447" s="14">
        <v>614</v>
      </c>
      <c r="C447" s="14"/>
      <c r="D447" s="14">
        <v>41</v>
      </c>
      <c r="E447" s="14" t="s">
        <v>53</v>
      </c>
      <c r="F447" s="15">
        <v>500</v>
      </c>
    </row>
    <row r="448" spans="1:6" ht="15.6" x14ac:dyDescent="0.3">
      <c r="A448" s="51"/>
      <c r="B448" s="48">
        <v>620</v>
      </c>
      <c r="C448" s="14"/>
      <c r="D448" s="48">
        <v>41</v>
      </c>
      <c r="E448" s="48" t="s">
        <v>55</v>
      </c>
      <c r="F448" s="52">
        <f>SUM(F449:F455)</f>
        <v>1706</v>
      </c>
    </row>
    <row r="449" spans="1:6" ht="15.6" x14ac:dyDescent="0.3">
      <c r="A449" s="51"/>
      <c r="B449" s="14">
        <v>623</v>
      </c>
      <c r="C449" s="48"/>
      <c r="D449" s="14">
        <v>41</v>
      </c>
      <c r="E449" s="14" t="s">
        <v>57</v>
      </c>
      <c r="F449" s="15">
        <v>488</v>
      </c>
    </row>
    <row r="450" spans="1:6" ht="15.6" x14ac:dyDescent="0.3">
      <c r="A450" s="51"/>
      <c r="B450" s="14">
        <v>625</v>
      </c>
      <c r="C450" s="14">
        <v>625001</v>
      </c>
      <c r="D450" s="14">
        <v>41</v>
      </c>
      <c r="E450" s="14" t="s">
        <v>58</v>
      </c>
      <c r="F450" s="15">
        <v>68</v>
      </c>
    </row>
    <row r="451" spans="1:6" ht="15.6" x14ac:dyDescent="0.3">
      <c r="A451" s="51"/>
      <c r="B451" s="14">
        <v>625</v>
      </c>
      <c r="C451" s="14">
        <v>625002</v>
      </c>
      <c r="D451" s="14">
        <v>41</v>
      </c>
      <c r="E451" s="14" t="s">
        <v>59</v>
      </c>
      <c r="F451" s="15">
        <v>683</v>
      </c>
    </row>
    <row r="452" spans="1:6" ht="15.6" x14ac:dyDescent="0.3">
      <c r="A452" s="51"/>
      <c r="B452" s="14">
        <v>625</v>
      </c>
      <c r="C452" s="14">
        <v>625003</v>
      </c>
      <c r="D452" s="14">
        <v>41</v>
      </c>
      <c r="E452" s="14" t="s">
        <v>60</v>
      </c>
      <c r="F452" s="15">
        <v>39</v>
      </c>
    </row>
    <row r="453" spans="1:6" ht="15.6" x14ac:dyDescent="0.3">
      <c r="A453" s="51"/>
      <c r="B453" s="14">
        <v>625</v>
      </c>
      <c r="C453" s="14">
        <v>625004</v>
      </c>
      <c r="D453" s="14">
        <v>41</v>
      </c>
      <c r="E453" s="14" t="s">
        <v>61</v>
      </c>
      <c r="F453" s="15">
        <v>147</v>
      </c>
    </row>
    <row r="454" spans="1:6" ht="15.6" x14ac:dyDescent="0.3">
      <c r="A454" s="51"/>
      <c r="B454" s="14">
        <v>625</v>
      </c>
      <c r="C454" s="14">
        <v>625005</v>
      </c>
      <c r="D454" s="14">
        <v>41</v>
      </c>
      <c r="E454" s="14" t="s">
        <v>62</v>
      </c>
      <c r="F454" s="15">
        <v>49</v>
      </c>
    </row>
    <row r="455" spans="1:6" ht="15.6" x14ac:dyDescent="0.3">
      <c r="A455" s="51"/>
      <c r="B455" s="14">
        <v>625</v>
      </c>
      <c r="C455" s="14">
        <v>625007</v>
      </c>
      <c r="D455" s="14">
        <v>41</v>
      </c>
      <c r="E455" s="14" t="s">
        <v>63</v>
      </c>
      <c r="F455" s="15">
        <v>232</v>
      </c>
    </row>
    <row r="456" spans="1:6" ht="15.6" x14ac:dyDescent="0.3">
      <c r="A456" s="51"/>
      <c r="B456" s="48">
        <v>630</v>
      </c>
      <c r="C456" s="14"/>
      <c r="D456" s="48">
        <v>41</v>
      </c>
      <c r="E456" s="50" t="s">
        <v>238</v>
      </c>
      <c r="F456" s="52">
        <f>F462+F460+F457</f>
        <v>5233</v>
      </c>
    </row>
    <row r="457" spans="1:6" ht="15.6" x14ac:dyDescent="0.3">
      <c r="A457" s="51"/>
      <c r="B457" s="48">
        <v>632</v>
      </c>
      <c r="C457" s="48"/>
      <c r="D457" s="48">
        <v>41</v>
      </c>
      <c r="E457" s="48" t="s">
        <v>69</v>
      </c>
      <c r="F457" s="52">
        <f>SUM(F458:F459)</f>
        <v>4733</v>
      </c>
    </row>
    <row r="458" spans="1:6" ht="15.6" x14ac:dyDescent="0.3">
      <c r="A458" s="51"/>
      <c r="B458" s="14">
        <v>632</v>
      </c>
      <c r="C458" s="14">
        <v>632001</v>
      </c>
      <c r="D458" s="14">
        <v>41</v>
      </c>
      <c r="E458" s="14" t="s">
        <v>70</v>
      </c>
      <c r="F458" s="15">
        <v>4433</v>
      </c>
    </row>
    <row r="459" spans="1:6" ht="15.6" x14ac:dyDescent="0.3">
      <c r="A459" s="51"/>
      <c r="B459" s="14">
        <v>632</v>
      </c>
      <c r="C459" s="14">
        <v>632002</v>
      </c>
      <c r="D459" s="14">
        <v>41</v>
      </c>
      <c r="E459" s="14" t="s">
        <v>72</v>
      </c>
      <c r="F459" s="15">
        <v>300</v>
      </c>
    </row>
    <row r="460" spans="1:6" ht="15.6" x14ac:dyDescent="0.3">
      <c r="A460" s="51"/>
      <c r="B460" s="48">
        <v>633</v>
      </c>
      <c r="C460" s="14"/>
      <c r="D460" s="48">
        <v>41</v>
      </c>
      <c r="E460" s="48" t="s">
        <v>78</v>
      </c>
      <c r="F460" s="52">
        <f>SUM(F461:F461)</f>
        <v>100</v>
      </c>
    </row>
    <row r="461" spans="1:6" ht="15.6" x14ac:dyDescent="0.3">
      <c r="A461" s="51"/>
      <c r="B461" s="14"/>
      <c r="C461" s="14">
        <v>633006</v>
      </c>
      <c r="D461" s="14">
        <v>41</v>
      </c>
      <c r="E461" s="14" t="s">
        <v>239</v>
      </c>
      <c r="F461" s="15">
        <v>100</v>
      </c>
    </row>
    <row r="462" spans="1:6" ht="15.6" x14ac:dyDescent="0.3">
      <c r="A462" s="51"/>
      <c r="B462" s="48">
        <v>637</v>
      </c>
      <c r="C462" s="14"/>
      <c r="D462" s="48">
        <v>41</v>
      </c>
      <c r="E462" s="48" t="s">
        <v>112</v>
      </c>
      <c r="F462" s="52">
        <f>SUM(F463)</f>
        <v>400</v>
      </c>
    </row>
    <row r="463" spans="1:6" ht="15.6" x14ac:dyDescent="0.3">
      <c r="A463" s="51"/>
      <c r="B463" s="53"/>
      <c r="C463" s="14">
        <v>637004</v>
      </c>
      <c r="D463" s="14">
        <v>41</v>
      </c>
      <c r="E463" s="14" t="s">
        <v>153</v>
      </c>
      <c r="F463" s="15">
        <v>400</v>
      </c>
    </row>
    <row r="464" spans="1:6" ht="15.6" x14ac:dyDescent="0.3">
      <c r="A464" s="51"/>
      <c r="B464" s="50">
        <v>640</v>
      </c>
      <c r="C464" s="14"/>
      <c r="D464" s="50">
        <v>41</v>
      </c>
      <c r="E464" s="50" t="s">
        <v>134</v>
      </c>
      <c r="F464" s="52">
        <f>F465</f>
        <v>100</v>
      </c>
    </row>
    <row r="465" spans="1:6" ht="15.6" x14ac:dyDescent="0.3">
      <c r="A465" s="51"/>
      <c r="B465" s="48">
        <v>642</v>
      </c>
      <c r="C465" s="50"/>
      <c r="D465" s="50">
        <v>41</v>
      </c>
      <c r="E465" s="50" t="s">
        <v>135</v>
      </c>
      <c r="F465" s="52">
        <f>SUM(F466:F466)</f>
        <v>100</v>
      </c>
    </row>
    <row r="466" spans="1:6" ht="15.6" x14ac:dyDescent="0.3">
      <c r="A466" s="51"/>
      <c r="B466" s="14"/>
      <c r="C466" s="14">
        <v>642015</v>
      </c>
      <c r="D466" s="16">
        <v>41</v>
      </c>
      <c r="E466" s="14" t="s">
        <v>141</v>
      </c>
      <c r="F466" s="15">
        <v>100</v>
      </c>
    </row>
    <row r="467" spans="1:6" ht="15.6" x14ac:dyDescent="0.3">
      <c r="A467" s="55" t="s">
        <v>240</v>
      </c>
      <c r="B467" s="19"/>
      <c r="C467" s="19"/>
      <c r="D467" s="20">
        <v>41</v>
      </c>
      <c r="E467" s="20" t="s">
        <v>241</v>
      </c>
      <c r="F467" s="21">
        <f>F476+F468</f>
        <v>7945</v>
      </c>
    </row>
    <row r="468" spans="1:6" ht="15.6" x14ac:dyDescent="0.3">
      <c r="A468" s="51"/>
      <c r="B468" s="48">
        <v>620</v>
      </c>
      <c r="C468" s="27"/>
      <c r="D468" s="48">
        <v>41</v>
      </c>
      <c r="E468" s="48" t="s">
        <v>55</v>
      </c>
      <c r="F468" s="52">
        <f>SUM(F469:F475)</f>
        <v>245</v>
      </c>
    </row>
    <row r="469" spans="1:6" ht="15.6" x14ac:dyDescent="0.3">
      <c r="A469" s="51"/>
      <c r="B469" s="14">
        <v>621</v>
      </c>
      <c r="C469" s="48"/>
      <c r="D469" s="14">
        <v>41</v>
      </c>
      <c r="E469" s="14" t="s">
        <v>56</v>
      </c>
      <c r="F469" s="15">
        <v>70</v>
      </c>
    </row>
    <row r="470" spans="1:6" ht="15.6" x14ac:dyDescent="0.3">
      <c r="A470" s="51"/>
      <c r="B470" s="14">
        <v>625</v>
      </c>
      <c r="C470" s="14">
        <v>625001</v>
      </c>
      <c r="D470" s="14">
        <v>41</v>
      </c>
      <c r="E470" s="14" t="s">
        <v>58</v>
      </c>
      <c r="F470" s="15">
        <v>10</v>
      </c>
    </row>
    <row r="471" spans="1:6" ht="15.6" x14ac:dyDescent="0.3">
      <c r="A471" s="51"/>
      <c r="B471" s="14">
        <v>625</v>
      </c>
      <c r="C471" s="14">
        <v>625002</v>
      </c>
      <c r="D471" s="14">
        <v>41</v>
      </c>
      <c r="E471" s="14" t="s">
        <v>59</v>
      </c>
      <c r="F471" s="15">
        <v>98</v>
      </c>
    </row>
    <row r="472" spans="1:6" ht="15.6" x14ac:dyDescent="0.3">
      <c r="A472" s="51"/>
      <c r="B472" s="14">
        <v>625</v>
      </c>
      <c r="C472" s="14">
        <v>625003</v>
      </c>
      <c r="D472" s="14">
        <v>41</v>
      </c>
      <c r="E472" s="14" t="s">
        <v>60</v>
      </c>
      <c r="F472" s="15">
        <v>6</v>
      </c>
    </row>
    <row r="473" spans="1:6" ht="15.6" x14ac:dyDescent="0.3">
      <c r="A473" s="51"/>
      <c r="B473" s="14">
        <v>625</v>
      </c>
      <c r="C473" s="14">
        <v>625004</v>
      </c>
      <c r="D473" s="14">
        <v>41</v>
      </c>
      <c r="E473" s="14" t="s">
        <v>61</v>
      </c>
      <c r="F473" s="15">
        <v>21</v>
      </c>
    </row>
    <row r="474" spans="1:6" ht="15.6" x14ac:dyDescent="0.3">
      <c r="A474" s="51"/>
      <c r="B474" s="14">
        <v>625</v>
      </c>
      <c r="C474" s="14">
        <v>625005</v>
      </c>
      <c r="D474" s="14">
        <v>41</v>
      </c>
      <c r="E474" s="14" t="s">
        <v>62</v>
      </c>
      <c r="F474" s="15">
        <v>7</v>
      </c>
    </row>
    <row r="475" spans="1:6" ht="15.6" x14ac:dyDescent="0.3">
      <c r="A475" s="51"/>
      <c r="B475" s="14">
        <v>625</v>
      </c>
      <c r="C475" s="14">
        <v>625007</v>
      </c>
      <c r="D475" s="14">
        <v>41</v>
      </c>
      <c r="E475" s="14" t="s">
        <v>63</v>
      </c>
      <c r="F475" s="15">
        <v>33</v>
      </c>
    </row>
    <row r="476" spans="1:6" ht="15.6" x14ac:dyDescent="0.3">
      <c r="A476" s="51"/>
      <c r="B476" s="48">
        <v>630</v>
      </c>
      <c r="C476" s="14"/>
      <c r="D476" s="48">
        <v>41</v>
      </c>
      <c r="E476" s="48" t="s">
        <v>242</v>
      </c>
      <c r="F476" s="52">
        <f>F477</f>
        <v>7700</v>
      </c>
    </row>
    <row r="477" spans="1:6" ht="15.6" x14ac:dyDescent="0.3">
      <c r="A477" s="51"/>
      <c r="B477" s="48">
        <v>637</v>
      </c>
      <c r="C477" s="48"/>
      <c r="D477" s="48">
        <v>41</v>
      </c>
      <c r="E477" s="48" t="s">
        <v>112</v>
      </c>
      <c r="F477" s="52">
        <f>SUM(F478:F479)</f>
        <v>7700</v>
      </c>
    </row>
    <row r="478" spans="1:6" ht="15.6" x14ac:dyDescent="0.3">
      <c r="A478" s="51"/>
      <c r="B478" s="53"/>
      <c r="C478" s="14">
        <v>637004</v>
      </c>
      <c r="D478" s="14">
        <v>41</v>
      </c>
      <c r="E478" s="14" t="s">
        <v>153</v>
      </c>
      <c r="F478" s="15">
        <v>7000</v>
      </c>
    </row>
    <row r="479" spans="1:6" ht="15.6" x14ac:dyDescent="0.3">
      <c r="A479" s="51"/>
      <c r="B479" s="53"/>
      <c r="C479" s="14">
        <v>637027</v>
      </c>
      <c r="D479" s="14">
        <v>41</v>
      </c>
      <c r="E479" s="16" t="s">
        <v>128</v>
      </c>
      <c r="F479" s="15">
        <v>700</v>
      </c>
    </row>
    <row r="480" spans="1:6" ht="31.2" x14ac:dyDescent="0.3">
      <c r="A480" s="55" t="s">
        <v>243</v>
      </c>
      <c r="B480" s="20">
        <v>630</v>
      </c>
      <c r="C480" s="75"/>
      <c r="D480" s="20">
        <v>41</v>
      </c>
      <c r="E480" s="61" t="s">
        <v>244</v>
      </c>
      <c r="F480" s="21">
        <f>F481</f>
        <v>4000</v>
      </c>
    </row>
    <row r="481" spans="1:6" ht="15.6" x14ac:dyDescent="0.3">
      <c r="A481" s="51"/>
      <c r="B481" s="48">
        <v>637</v>
      </c>
      <c r="C481" s="76"/>
      <c r="D481" s="48">
        <v>41</v>
      </c>
      <c r="E481" s="48" t="s">
        <v>112</v>
      </c>
      <c r="F481" s="52">
        <f>SUM(F482)</f>
        <v>4000</v>
      </c>
    </row>
    <row r="482" spans="1:6" ht="15.6" x14ac:dyDescent="0.3">
      <c r="A482" s="51"/>
      <c r="B482" s="53"/>
      <c r="C482" s="14">
        <v>637001</v>
      </c>
      <c r="D482" s="14">
        <v>41</v>
      </c>
      <c r="E482" s="14" t="s">
        <v>245</v>
      </c>
      <c r="F482" s="15">
        <v>4000</v>
      </c>
    </row>
    <row r="483" spans="1:6" ht="15.6" x14ac:dyDescent="0.3">
      <c r="A483" s="55" t="s">
        <v>246</v>
      </c>
      <c r="B483" s="75"/>
      <c r="C483" s="19"/>
      <c r="D483" s="20">
        <v>41</v>
      </c>
      <c r="E483" s="20" t="s">
        <v>247</v>
      </c>
      <c r="F483" s="21">
        <f>F501+F492+F484</f>
        <v>12298</v>
      </c>
    </row>
    <row r="484" spans="1:6" ht="15.6" x14ac:dyDescent="0.3">
      <c r="A484" s="51"/>
      <c r="B484" s="48">
        <v>620</v>
      </c>
      <c r="C484" s="27"/>
      <c r="D484" s="48">
        <v>41</v>
      </c>
      <c r="E484" s="48" t="s">
        <v>55</v>
      </c>
      <c r="F484" s="52">
        <f>SUM(F485:F491)</f>
        <v>1398</v>
      </c>
    </row>
    <row r="485" spans="1:6" ht="15.6" x14ac:dyDescent="0.3">
      <c r="A485" s="51"/>
      <c r="B485" s="14">
        <v>621</v>
      </c>
      <c r="C485" s="48"/>
      <c r="D485" s="14">
        <v>41</v>
      </c>
      <c r="E485" s="14" t="s">
        <v>56</v>
      </c>
      <c r="F485" s="15">
        <v>400</v>
      </c>
    </row>
    <row r="486" spans="1:6" ht="15.6" x14ac:dyDescent="0.3">
      <c r="A486" s="51"/>
      <c r="B486" s="14">
        <v>625</v>
      </c>
      <c r="C486" s="14">
        <v>625001</v>
      </c>
      <c r="D486" s="14">
        <v>41</v>
      </c>
      <c r="E486" s="14" t="s">
        <v>58</v>
      </c>
      <c r="F486" s="15">
        <v>56</v>
      </c>
    </row>
    <row r="487" spans="1:6" ht="15.6" x14ac:dyDescent="0.3">
      <c r="A487" s="51"/>
      <c r="B487" s="14">
        <v>625</v>
      </c>
      <c r="C487" s="14">
        <v>625002</v>
      </c>
      <c r="D487" s="14">
        <v>41</v>
      </c>
      <c r="E487" s="14" t="s">
        <v>59</v>
      </c>
      <c r="F487" s="15">
        <v>560</v>
      </c>
    </row>
    <row r="488" spans="1:6" ht="15.6" x14ac:dyDescent="0.3">
      <c r="A488" s="51"/>
      <c r="B488" s="14">
        <v>625</v>
      </c>
      <c r="C488" s="14">
        <v>625003</v>
      </c>
      <c r="D488" s="14">
        <v>41</v>
      </c>
      <c r="E488" s="14" t="s">
        <v>60</v>
      </c>
      <c r="F488" s="15">
        <v>32</v>
      </c>
    </row>
    <row r="489" spans="1:6" ht="15.6" x14ac:dyDescent="0.3">
      <c r="A489" s="51"/>
      <c r="B489" s="14">
        <v>625</v>
      </c>
      <c r="C489" s="14">
        <v>625004</v>
      </c>
      <c r="D489" s="14">
        <v>41</v>
      </c>
      <c r="E489" s="14" t="s">
        <v>61</v>
      </c>
      <c r="F489" s="15">
        <v>120</v>
      </c>
    </row>
    <row r="490" spans="1:6" ht="15.6" x14ac:dyDescent="0.3">
      <c r="A490" s="51"/>
      <c r="B490" s="14">
        <v>625</v>
      </c>
      <c r="C490" s="14">
        <v>625005</v>
      </c>
      <c r="D490" s="14">
        <v>41</v>
      </c>
      <c r="E490" s="14" t="s">
        <v>62</v>
      </c>
      <c r="F490" s="15">
        <v>40</v>
      </c>
    </row>
    <row r="491" spans="1:6" ht="15.6" x14ac:dyDescent="0.3">
      <c r="A491" s="51"/>
      <c r="B491" s="14">
        <v>625</v>
      </c>
      <c r="C491" s="14">
        <v>625007</v>
      </c>
      <c r="D491" s="14">
        <v>41</v>
      </c>
      <c r="E491" s="14" t="s">
        <v>63</v>
      </c>
      <c r="F491" s="15">
        <v>190</v>
      </c>
    </row>
    <row r="492" spans="1:6" ht="15.6" x14ac:dyDescent="0.3">
      <c r="A492" s="51"/>
      <c r="B492" s="48">
        <v>630</v>
      </c>
      <c r="C492" s="14"/>
      <c r="D492" s="48">
        <v>41</v>
      </c>
      <c r="E492" s="48" t="s">
        <v>170</v>
      </c>
      <c r="F492" s="52">
        <f>F498+F497+F493</f>
        <v>5900</v>
      </c>
    </row>
    <row r="493" spans="1:6" ht="15.6" x14ac:dyDescent="0.3">
      <c r="A493" s="51"/>
      <c r="B493" s="48">
        <v>633</v>
      </c>
      <c r="C493" s="14"/>
      <c r="D493" s="48">
        <v>41</v>
      </c>
      <c r="E493" s="48" t="s">
        <v>78</v>
      </c>
      <c r="F493" s="52">
        <f>SUM(F494:F496)</f>
        <v>950</v>
      </c>
    </row>
    <row r="494" spans="1:6" ht="15.6" x14ac:dyDescent="0.3">
      <c r="A494" s="51"/>
      <c r="B494" s="14"/>
      <c r="C494" s="14">
        <v>633004</v>
      </c>
      <c r="D494" s="14">
        <v>41</v>
      </c>
      <c r="E494" s="14" t="s">
        <v>197</v>
      </c>
      <c r="F494" s="15">
        <v>150</v>
      </c>
    </row>
    <row r="495" spans="1:6" ht="15.6" x14ac:dyDescent="0.3">
      <c r="A495" s="51"/>
      <c r="B495" s="14"/>
      <c r="C495" s="14">
        <v>633006</v>
      </c>
      <c r="D495" s="14">
        <v>41</v>
      </c>
      <c r="E495" s="14" t="s">
        <v>239</v>
      </c>
      <c r="F495" s="15">
        <v>700</v>
      </c>
    </row>
    <row r="496" spans="1:6" ht="15.6" x14ac:dyDescent="0.3">
      <c r="A496" s="51"/>
      <c r="B496" s="53"/>
      <c r="C496" s="14">
        <v>633009</v>
      </c>
      <c r="D496" s="14">
        <v>41</v>
      </c>
      <c r="E496" s="14" t="s">
        <v>91</v>
      </c>
      <c r="F496" s="15">
        <v>100</v>
      </c>
    </row>
    <row r="497" spans="1:6" ht="15.6" x14ac:dyDescent="0.3">
      <c r="A497" s="51"/>
      <c r="B497" s="48">
        <v>636</v>
      </c>
      <c r="C497" s="48">
        <v>636001</v>
      </c>
      <c r="D497" s="48">
        <v>41</v>
      </c>
      <c r="E497" s="50" t="s">
        <v>248</v>
      </c>
      <c r="F497" s="52">
        <v>200</v>
      </c>
    </row>
    <row r="498" spans="1:6" ht="15.6" x14ac:dyDescent="0.3">
      <c r="A498" s="51"/>
      <c r="B498" s="48">
        <v>637</v>
      </c>
      <c r="C498" s="48"/>
      <c r="D498" s="48">
        <v>41</v>
      </c>
      <c r="E498" s="48" t="s">
        <v>144</v>
      </c>
      <c r="F498" s="52">
        <f>SUM(F499:F500)</f>
        <v>4750</v>
      </c>
    </row>
    <row r="499" spans="1:6" ht="15.6" x14ac:dyDescent="0.3">
      <c r="A499" s="51"/>
      <c r="B499" s="48"/>
      <c r="C499" s="14">
        <v>637004</v>
      </c>
      <c r="D499" s="14">
        <v>41</v>
      </c>
      <c r="E499" s="14" t="s">
        <v>249</v>
      </c>
      <c r="F499" s="15">
        <v>750</v>
      </c>
    </row>
    <row r="500" spans="1:6" ht="15.6" x14ac:dyDescent="0.3">
      <c r="A500" s="51"/>
      <c r="B500" s="48"/>
      <c r="C500" s="14">
        <v>637027</v>
      </c>
      <c r="D500" s="14">
        <v>41</v>
      </c>
      <c r="E500" s="16" t="s">
        <v>128</v>
      </c>
      <c r="F500" s="15">
        <v>4000</v>
      </c>
    </row>
    <row r="501" spans="1:6" ht="15.6" x14ac:dyDescent="0.3">
      <c r="A501" s="51"/>
      <c r="B501" s="48">
        <v>630</v>
      </c>
      <c r="C501" s="14"/>
      <c r="D501" s="48">
        <v>41</v>
      </c>
      <c r="E501" s="50" t="s">
        <v>170</v>
      </c>
      <c r="F501" s="52">
        <f>F502</f>
        <v>5000</v>
      </c>
    </row>
    <row r="502" spans="1:6" ht="15.6" x14ac:dyDescent="0.3">
      <c r="A502" s="51"/>
      <c r="B502" s="48">
        <v>637</v>
      </c>
      <c r="C502" s="14"/>
      <c r="D502" s="48">
        <v>41</v>
      </c>
      <c r="E502" s="48" t="s">
        <v>250</v>
      </c>
      <c r="F502" s="52">
        <f>SUM(F503:F504)</f>
        <v>5000</v>
      </c>
    </row>
    <row r="503" spans="1:6" ht="15.6" x14ac:dyDescent="0.3">
      <c r="A503" s="51"/>
      <c r="B503" s="53"/>
      <c r="C503" s="14">
        <v>637005</v>
      </c>
      <c r="D503" s="14">
        <v>41</v>
      </c>
      <c r="E503" s="14" t="s">
        <v>205</v>
      </c>
      <c r="F503" s="15">
        <v>4000</v>
      </c>
    </row>
    <row r="504" spans="1:6" ht="15.6" x14ac:dyDescent="0.3">
      <c r="A504" s="51"/>
      <c r="B504" s="53"/>
      <c r="C504" s="14">
        <v>637011</v>
      </c>
      <c r="D504" s="14">
        <v>41</v>
      </c>
      <c r="E504" s="14" t="s">
        <v>251</v>
      </c>
      <c r="F504" s="15">
        <v>1000</v>
      </c>
    </row>
    <row r="505" spans="1:6" ht="15.6" x14ac:dyDescent="0.3">
      <c r="A505" s="55" t="s">
        <v>252</v>
      </c>
      <c r="B505" s="56">
        <v>640</v>
      </c>
      <c r="C505" s="75"/>
      <c r="D505" s="20" t="s">
        <v>28</v>
      </c>
      <c r="E505" s="20" t="s">
        <v>253</v>
      </c>
      <c r="F505" s="21">
        <f>F506</f>
        <v>7500</v>
      </c>
    </row>
    <row r="506" spans="1:6" ht="15.6" x14ac:dyDescent="0.3">
      <c r="A506" s="51"/>
      <c r="B506" s="48">
        <v>642</v>
      </c>
      <c r="C506" s="76"/>
      <c r="D506" s="48" t="s">
        <v>28</v>
      </c>
      <c r="E506" s="50" t="s">
        <v>135</v>
      </c>
      <c r="F506" s="52">
        <f>SUM(F507)</f>
        <v>7500</v>
      </c>
    </row>
    <row r="507" spans="1:6" ht="15.6" x14ac:dyDescent="0.3">
      <c r="A507" s="51"/>
      <c r="B507" s="53"/>
      <c r="C507" s="14">
        <v>642014</v>
      </c>
      <c r="D507" s="14" t="s">
        <v>28</v>
      </c>
      <c r="E507" s="14" t="s">
        <v>254</v>
      </c>
      <c r="F507" s="15">
        <v>7500</v>
      </c>
    </row>
    <row r="508" spans="1:6" ht="31.2" x14ac:dyDescent="0.3">
      <c r="A508" s="55" t="s">
        <v>255</v>
      </c>
      <c r="B508" s="56">
        <v>640</v>
      </c>
      <c r="C508" s="75"/>
      <c r="D508" s="20">
        <v>41</v>
      </c>
      <c r="E508" s="61" t="s">
        <v>256</v>
      </c>
      <c r="F508" s="21">
        <f>F509</f>
        <v>3000</v>
      </c>
    </row>
    <row r="509" spans="1:6" ht="15.6" x14ac:dyDescent="0.3">
      <c r="A509" s="51"/>
      <c r="B509" s="48">
        <v>642</v>
      </c>
      <c r="C509" s="76"/>
      <c r="D509" s="48">
        <v>41</v>
      </c>
      <c r="E509" s="50" t="s">
        <v>135</v>
      </c>
      <c r="F509" s="52">
        <f>SUM(F510)</f>
        <v>3000</v>
      </c>
    </row>
    <row r="510" spans="1:6" ht="15.6" x14ac:dyDescent="0.3">
      <c r="A510" s="51"/>
      <c r="B510" s="53"/>
      <c r="C510" s="14">
        <v>642026</v>
      </c>
      <c r="D510" s="14">
        <v>41</v>
      </c>
      <c r="E510" s="16" t="s">
        <v>257</v>
      </c>
      <c r="F510" s="15">
        <v>3000</v>
      </c>
    </row>
    <row r="511" spans="1:6" ht="15.6" x14ac:dyDescent="0.3">
      <c r="A511" s="51"/>
      <c r="B511" s="53"/>
      <c r="C511" s="14"/>
      <c r="D511" s="14"/>
      <c r="E511" s="16"/>
      <c r="F511" s="15"/>
    </row>
    <row r="512" spans="1:6" ht="15.6" x14ac:dyDescent="0.3">
      <c r="A512" s="77"/>
      <c r="B512" s="23"/>
      <c r="C512" s="23"/>
      <c r="D512" s="78">
        <v>46</v>
      </c>
      <c r="E512" s="24" t="s">
        <v>258</v>
      </c>
      <c r="F512" s="79">
        <f>F534+F526+F522+F518+F515+F513</f>
        <v>394500</v>
      </c>
    </row>
    <row r="513" spans="1:6" ht="15.6" x14ac:dyDescent="0.3">
      <c r="A513" s="80" t="s">
        <v>45</v>
      </c>
      <c r="B513" s="81">
        <v>713</v>
      </c>
      <c r="C513" s="81"/>
      <c r="D513" s="81">
        <v>46</v>
      </c>
      <c r="E513" s="81" t="s">
        <v>259</v>
      </c>
      <c r="F513" s="82">
        <f>F514</f>
        <v>20000</v>
      </c>
    </row>
    <row r="514" spans="1:6" ht="15.6" x14ac:dyDescent="0.3">
      <c r="A514" s="83"/>
      <c r="B514" s="27"/>
      <c r="C514" s="27">
        <v>713001</v>
      </c>
      <c r="D514" s="28">
        <v>46</v>
      </c>
      <c r="E514" s="27" t="s">
        <v>260</v>
      </c>
      <c r="F514" s="29">
        <v>20000</v>
      </c>
    </row>
    <row r="515" spans="1:6" ht="15.6" x14ac:dyDescent="0.3">
      <c r="A515" s="80" t="s">
        <v>146</v>
      </c>
      <c r="B515" s="84"/>
      <c r="C515" s="84"/>
      <c r="D515" s="84">
        <v>46</v>
      </c>
      <c r="E515" s="81" t="s">
        <v>261</v>
      </c>
      <c r="F515" s="82">
        <f>F516</f>
        <v>100000</v>
      </c>
    </row>
    <row r="516" spans="1:6" ht="15.6" x14ac:dyDescent="0.3">
      <c r="A516" s="51"/>
      <c r="B516" s="48">
        <v>717</v>
      </c>
      <c r="C516" s="27"/>
      <c r="D516" s="48">
        <v>46</v>
      </c>
      <c r="E516" s="48" t="s">
        <v>262</v>
      </c>
      <c r="F516" s="49">
        <f>F517</f>
        <v>100000</v>
      </c>
    </row>
    <row r="517" spans="1:6" ht="15.6" x14ac:dyDescent="0.3">
      <c r="A517" s="51"/>
      <c r="B517" s="14"/>
      <c r="C517" s="14">
        <v>717002</v>
      </c>
      <c r="D517" s="14">
        <v>46</v>
      </c>
      <c r="E517" s="14" t="s">
        <v>263</v>
      </c>
      <c r="F517" s="15">
        <v>100000</v>
      </c>
    </row>
    <row r="518" spans="1:6" ht="15.6" x14ac:dyDescent="0.3">
      <c r="A518" s="80" t="s">
        <v>264</v>
      </c>
      <c r="B518" s="84"/>
      <c r="C518" s="84"/>
      <c r="D518" s="81">
        <v>46</v>
      </c>
      <c r="E518" s="81" t="s">
        <v>265</v>
      </c>
      <c r="F518" s="82">
        <f>F519</f>
        <v>85000</v>
      </c>
    </row>
    <row r="519" spans="1:6" ht="15.6" x14ac:dyDescent="0.3">
      <c r="A519" s="51"/>
      <c r="B519" s="48">
        <v>716</v>
      </c>
      <c r="C519" s="27"/>
      <c r="D519" s="48">
        <v>46</v>
      </c>
      <c r="E519" s="48" t="s">
        <v>266</v>
      </c>
      <c r="F519" s="49">
        <f>SUM(F520:F521)</f>
        <v>85000</v>
      </c>
    </row>
    <row r="520" spans="1:6" ht="46.8" x14ac:dyDescent="0.3">
      <c r="A520" s="51"/>
      <c r="B520" s="48"/>
      <c r="C520" s="27"/>
      <c r="D520" s="14">
        <v>46</v>
      </c>
      <c r="E520" s="16" t="s">
        <v>267</v>
      </c>
      <c r="F520" s="29">
        <v>84000</v>
      </c>
    </row>
    <row r="521" spans="1:6" ht="15.6" x14ac:dyDescent="0.3">
      <c r="A521" s="51"/>
      <c r="B521" s="14"/>
      <c r="C521" s="14"/>
      <c r="D521" s="14">
        <v>46</v>
      </c>
      <c r="E521" s="16" t="s">
        <v>268</v>
      </c>
      <c r="F521" s="15">
        <v>1000</v>
      </c>
    </row>
    <row r="522" spans="1:6" ht="15.6" x14ac:dyDescent="0.3">
      <c r="A522" s="80" t="s">
        <v>159</v>
      </c>
      <c r="B522" s="84"/>
      <c r="C522" s="84"/>
      <c r="D522" s="84">
        <v>46</v>
      </c>
      <c r="E522" s="81" t="s">
        <v>269</v>
      </c>
      <c r="F522" s="82">
        <f>F523</f>
        <v>80000</v>
      </c>
    </row>
    <row r="523" spans="1:6" ht="15.6" x14ac:dyDescent="0.3">
      <c r="A523" s="51"/>
      <c r="B523" s="48">
        <v>717</v>
      </c>
      <c r="C523" s="27"/>
      <c r="D523" s="48">
        <v>46</v>
      </c>
      <c r="E523" s="48" t="s">
        <v>262</v>
      </c>
      <c r="F523" s="85">
        <f>F524</f>
        <v>80000</v>
      </c>
    </row>
    <row r="524" spans="1:6" ht="15.6" x14ac:dyDescent="0.3">
      <c r="A524" s="51"/>
      <c r="B524" s="14"/>
      <c r="C524" s="48">
        <v>717001</v>
      </c>
      <c r="D524" s="48">
        <v>46</v>
      </c>
      <c r="E524" s="48" t="s">
        <v>270</v>
      </c>
      <c r="F524" s="49">
        <f>SUM(F525:F525)</f>
        <v>80000</v>
      </c>
    </row>
    <row r="525" spans="1:6" ht="15.6" x14ac:dyDescent="0.3">
      <c r="A525" s="51"/>
      <c r="B525" s="14"/>
      <c r="C525" s="14">
        <v>717001</v>
      </c>
      <c r="D525" s="14">
        <v>46</v>
      </c>
      <c r="E525" s="14" t="s">
        <v>271</v>
      </c>
      <c r="F525" s="15">
        <v>80000</v>
      </c>
    </row>
    <row r="526" spans="1:6" ht="15.6" x14ac:dyDescent="0.3">
      <c r="A526" s="80" t="s">
        <v>180</v>
      </c>
      <c r="B526" s="84"/>
      <c r="C526" s="84"/>
      <c r="D526" s="86">
        <v>46</v>
      </c>
      <c r="E526" s="81" t="s">
        <v>272</v>
      </c>
      <c r="F526" s="82">
        <f>F529+F527</f>
        <v>44500</v>
      </c>
    </row>
    <row r="527" spans="1:6" ht="15.6" x14ac:dyDescent="0.3">
      <c r="A527" s="87"/>
      <c r="B527" s="48">
        <v>713</v>
      </c>
      <c r="C527" s="27"/>
      <c r="D527" s="48">
        <v>46</v>
      </c>
      <c r="E527" s="48" t="s">
        <v>273</v>
      </c>
      <c r="F527" s="49">
        <f>SUM(F528:F528)</f>
        <v>10000</v>
      </c>
    </row>
    <row r="528" spans="1:6" ht="15.6" x14ac:dyDescent="0.3">
      <c r="A528" s="87"/>
      <c r="B528" s="14"/>
      <c r="C528" s="14">
        <v>713005</v>
      </c>
      <c r="D528" s="14">
        <v>46</v>
      </c>
      <c r="E528" s="14" t="s">
        <v>274</v>
      </c>
      <c r="F528" s="15">
        <v>10000</v>
      </c>
    </row>
    <row r="529" spans="1:6" ht="15.6" x14ac:dyDescent="0.3">
      <c r="A529" s="51"/>
      <c r="B529" s="48">
        <v>717</v>
      </c>
      <c r="C529" s="14"/>
      <c r="D529" s="48">
        <v>46</v>
      </c>
      <c r="E529" s="48" t="s">
        <v>262</v>
      </c>
      <c r="F529" s="49">
        <f>F532+F530</f>
        <v>34500</v>
      </c>
    </row>
    <row r="530" spans="1:6" ht="15.6" x14ac:dyDescent="0.3">
      <c r="A530" s="51"/>
      <c r="B530" s="14"/>
      <c r="C530" s="48">
        <v>717001</v>
      </c>
      <c r="D530" s="48">
        <v>46</v>
      </c>
      <c r="E530" s="48" t="s">
        <v>275</v>
      </c>
      <c r="F530" s="49">
        <f>SUM(F531:F531)</f>
        <v>4500</v>
      </c>
    </row>
    <row r="531" spans="1:6" ht="15.6" x14ac:dyDescent="0.3">
      <c r="A531" s="51"/>
      <c r="B531" s="14"/>
      <c r="C531" s="14">
        <v>717001</v>
      </c>
      <c r="D531" s="14">
        <v>46</v>
      </c>
      <c r="E531" s="14" t="s">
        <v>276</v>
      </c>
      <c r="F531" s="15">
        <v>4500</v>
      </c>
    </row>
    <row r="532" spans="1:6" ht="15.6" x14ac:dyDescent="0.3">
      <c r="A532" s="51"/>
      <c r="B532" s="14"/>
      <c r="C532" s="48">
        <v>717002</v>
      </c>
      <c r="D532" s="48">
        <v>46</v>
      </c>
      <c r="E532" s="48" t="s">
        <v>277</v>
      </c>
      <c r="F532" s="49">
        <f>SUM(F533:F533)</f>
        <v>30000</v>
      </c>
    </row>
    <row r="533" spans="1:6" ht="15.6" x14ac:dyDescent="0.3">
      <c r="A533" s="51"/>
      <c r="B533" s="14"/>
      <c r="C533" s="14">
        <v>717002</v>
      </c>
      <c r="D533" s="14">
        <v>46</v>
      </c>
      <c r="E533" s="14" t="s">
        <v>278</v>
      </c>
      <c r="F533" s="15">
        <v>30000</v>
      </c>
    </row>
    <row r="534" spans="1:6" ht="15.6" x14ac:dyDescent="0.3">
      <c r="A534" s="80" t="s">
        <v>222</v>
      </c>
      <c r="B534" s="84"/>
      <c r="C534" s="84"/>
      <c r="D534" s="81">
        <v>46</v>
      </c>
      <c r="E534" s="81" t="s">
        <v>223</v>
      </c>
      <c r="F534" s="82">
        <f>SUM(F535:F535)</f>
        <v>65000</v>
      </c>
    </row>
    <row r="535" spans="1:6" ht="15.6" x14ac:dyDescent="0.3">
      <c r="A535" s="51"/>
      <c r="B535" s="14"/>
      <c r="C535" s="14">
        <v>717001</v>
      </c>
      <c r="D535" s="14">
        <v>46</v>
      </c>
      <c r="E535" s="16" t="s">
        <v>279</v>
      </c>
      <c r="F535" s="15">
        <v>65000</v>
      </c>
    </row>
    <row r="536" spans="1:6" ht="15.6" x14ac:dyDescent="0.3">
      <c r="A536" s="51"/>
      <c r="B536" s="14"/>
      <c r="C536" s="14"/>
      <c r="D536" s="14"/>
      <c r="E536" s="14"/>
      <c r="F536" s="74"/>
    </row>
    <row r="537" spans="1:6" ht="15.6" x14ac:dyDescent="0.3">
      <c r="A537" s="51"/>
      <c r="B537" s="14"/>
      <c r="C537" s="14"/>
      <c r="D537" s="14"/>
      <c r="E537" s="48" t="s">
        <v>280</v>
      </c>
      <c r="F537" s="74"/>
    </row>
    <row r="538" spans="1:6" ht="15.6" x14ac:dyDescent="0.3">
      <c r="A538" s="77"/>
      <c r="B538" s="24">
        <v>454</v>
      </c>
      <c r="C538" s="24"/>
      <c r="D538" s="24">
        <v>46</v>
      </c>
      <c r="E538" s="24" t="s">
        <v>281</v>
      </c>
      <c r="F538" s="79">
        <v>394500</v>
      </c>
    </row>
    <row r="539" spans="1:6" ht="16.2" thickBot="1" x14ac:dyDescent="0.35">
      <c r="A539" s="88"/>
      <c r="B539" s="89"/>
      <c r="C539" s="89"/>
      <c r="D539" s="89"/>
      <c r="E539" s="89"/>
      <c r="F539" s="90"/>
    </row>
    <row r="540" spans="1:6" ht="15.6" x14ac:dyDescent="0.3">
      <c r="C540" s="3"/>
      <c r="E540" s="91"/>
    </row>
    <row r="541" spans="1:6" ht="15.6" x14ac:dyDescent="0.3">
      <c r="E541" s="91"/>
    </row>
    <row r="542" spans="1:6" ht="15.6" x14ac:dyDescent="0.3">
      <c r="E542" s="91"/>
    </row>
    <row r="543" spans="1:6" ht="15.6" x14ac:dyDescent="0.3">
      <c r="E543" s="91"/>
    </row>
    <row r="544" spans="1:6" ht="15.6" x14ac:dyDescent="0.3">
      <c r="A544" t="s">
        <v>282</v>
      </c>
      <c r="E544" s="91"/>
    </row>
    <row r="545" spans="5:6" ht="15.6" x14ac:dyDescent="0.3">
      <c r="E545" s="91"/>
    </row>
    <row r="547" spans="5:6" ht="15.6" x14ac:dyDescent="0.3">
      <c r="E547" s="97" t="s">
        <v>283</v>
      </c>
      <c r="F547" s="97"/>
    </row>
    <row r="548" spans="5:6" ht="15.6" x14ac:dyDescent="0.3">
      <c r="E548" s="92" t="s">
        <v>284</v>
      </c>
    </row>
  </sheetData>
  <mergeCells count="3">
    <mergeCell ref="A4:E4"/>
    <mergeCell ref="F7:F10"/>
    <mergeCell ref="E547:F547"/>
  </mergeCells>
  <pageMargins left="0.70866141732283472" right="0.70866141732283472" top="0.74803149606299213" bottom="0.74803149606299213" header="0.31496062992125984" footer="0.31496062992125984"/>
  <pageSetup paperSize="9" scale="71" fitToHeight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Viera Háberová</dc:creator>
  <cp:lastModifiedBy>Viera Háberová</cp:lastModifiedBy>
  <cp:lastPrinted>2021-02-19T12:25:31Z</cp:lastPrinted>
  <dcterms:created xsi:type="dcterms:W3CDTF">2021-02-03T10:57:56Z</dcterms:created>
  <dcterms:modified xsi:type="dcterms:W3CDTF">2021-02-19T12:49:54Z</dcterms:modified>
</cp:coreProperties>
</file>